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055" windowHeight="7935" firstSheet="1" activeTab="3"/>
  </bookViews>
  <sheets>
    <sheet name="FŐÖSSZESÍTŐ" sheetId="1" r:id="rId1"/>
    <sheet name="Építészet munkanem összesítő" sheetId="2" r:id="rId2"/>
    <sheet name="építészet statika" sheetId="3" r:id="rId3"/>
    <sheet name="elektromos munkák" sheetId="4" r:id="rId4"/>
    <sheet name="épületgépészet" sheetId="5" r:id="rId5"/>
  </sheets>
  <definedNames>
    <definedName name="_xlnm.Print_Titles" localSheetId="2">'építészet statika'!$1:$2</definedName>
  </definedNames>
  <calcPr fullCalcOnLoad="1"/>
</workbook>
</file>

<file path=xl/sharedStrings.xml><?xml version="1.0" encoding="utf-8"?>
<sst xmlns="http://schemas.openxmlformats.org/spreadsheetml/2006/main" count="985" uniqueCount="430">
  <si>
    <t>Ft/m2</t>
  </si>
  <si>
    <t>m2</t>
  </si>
  <si>
    <t>db</t>
  </si>
  <si>
    <t>Ft/db</t>
  </si>
  <si>
    <t>Szigetelés összesen</t>
  </si>
  <si>
    <t>48.</t>
  </si>
  <si>
    <t>Ft/m</t>
  </si>
  <si>
    <t>m</t>
  </si>
  <si>
    <t>Szigetelés</t>
  </si>
  <si>
    <t>47.</t>
  </si>
  <si>
    <t>44.</t>
  </si>
  <si>
    <t>43.</t>
  </si>
  <si>
    <t>Bádogozás</t>
  </si>
  <si>
    <t>Tetőfedés összesen</t>
  </si>
  <si>
    <t>41.</t>
  </si>
  <si>
    <t>Tetőfedés</t>
  </si>
  <si>
    <t>Szárazépítés összesen</t>
  </si>
  <si>
    <t>39.</t>
  </si>
  <si>
    <t>36.</t>
  </si>
  <si>
    <t>35.</t>
  </si>
  <si>
    <t>Falazás és egyéb kőműves munkák összesen</t>
  </si>
  <si>
    <t>33.</t>
  </si>
  <si>
    <t>Helyszíni beton és vasbeton munkák összesen</t>
  </si>
  <si>
    <t>31.</t>
  </si>
  <si>
    <t>Ft/m3</t>
  </si>
  <si>
    <t>m3</t>
  </si>
  <si>
    <t>Helyszíni beton és vasbeton munkák</t>
  </si>
  <si>
    <t>2.</t>
  </si>
  <si>
    <t>1.</t>
  </si>
  <si>
    <t>7.</t>
  </si>
  <si>
    <t>6.</t>
  </si>
  <si>
    <t>5.</t>
  </si>
  <si>
    <t>4.</t>
  </si>
  <si>
    <t>3.</t>
  </si>
  <si>
    <t>19.</t>
  </si>
  <si>
    <t>Zsaluzás és állványozás összesen</t>
  </si>
  <si>
    <t>15.</t>
  </si>
  <si>
    <t>Zsaluzás és állványozás</t>
  </si>
  <si>
    <t>12.</t>
  </si>
  <si>
    <t>ár</t>
  </si>
  <si>
    <t>me.</t>
  </si>
  <si>
    <t>menny.</t>
  </si>
  <si>
    <t>tétel</t>
  </si>
  <si>
    <t>ssz.</t>
  </si>
  <si>
    <t>Bontás, építőanyagok újrahasznosítása</t>
  </si>
  <si>
    <t>kg</t>
  </si>
  <si>
    <t>Ft/kg</t>
  </si>
  <si>
    <t>t</t>
  </si>
  <si>
    <t>Ft/t</t>
  </si>
  <si>
    <t>Bontás, építőanyagok újrahasznosítása összesen</t>
  </si>
  <si>
    <t>32.</t>
  </si>
  <si>
    <t>Előregyártott épületszerkezeti elem elhelyezése és szerelése összesen</t>
  </si>
  <si>
    <t>34.</t>
  </si>
  <si>
    <t>8.</t>
  </si>
  <si>
    <t>9.</t>
  </si>
  <si>
    <t>10.</t>
  </si>
  <si>
    <t>11.</t>
  </si>
  <si>
    <t>13.</t>
  </si>
  <si>
    <t>14.</t>
  </si>
  <si>
    <t>Ácsmunka  összesen</t>
  </si>
  <si>
    <t>Ft/mł</t>
  </si>
  <si>
    <t xml:space="preserve">Szárazépítés </t>
  </si>
  <si>
    <t>Összesen bruttó</t>
  </si>
  <si>
    <t>27% ÁFA</t>
  </si>
  <si>
    <t>Mindösszesen nettó</t>
  </si>
  <si>
    <t>Munkanem összesítő</t>
  </si>
  <si>
    <t>Megjegyzések:</t>
  </si>
  <si>
    <t>Megvilágítás mérési jegyzőkönyv készítés</t>
  </si>
  <si>
    <t>Első felülvizsgálati jegyzőkönyv készítése</t>
  </si>
  <si>
    <t>Kiegészítő tételek</t>
  </si>
  <si>
    <t>klt</t>
  </si>
  <si>
    <t>Elosztók</t>
  </si>
  <si>
    <t>Szerelvények</t>
  </si>
  <si>
    <t>Vagyonvédelmi hálózat</t>
  </si>
  <si>
    <t>Lámpatestek</t>
  </si>
  <si>
    <t>Világítási hálózat</t>
  </si>
  <si>
    <r>
      <t>NYM-J 5x6 mm</t>
    </r>
    <r>
      <rPr>
        <sz val="10"/>
        <rFont val="Times New Roman"/>
        <family val="1"/>
      </rPr>
      <t xml:space="preserve">² </t>
    </r>
    <r>
      <rPr>
        <sz val="10"/>
        <rFont val="Times New Roman"/>
        <family val="1"/>
      </rPr>
      <t>vezeték</t>
    </r>
  </si>
  <si>
    <r>
      <t>NYM-J 3x2,5 mm</t>
    </r>
    <r>
      <rPr>
        <sz val="10"/>
        <rFont val="Times New Roman"/>
        <family val="1"/>
      </rPr>
      <t xml:space="preserve">² </t>
    </r>
    <r>
      <rPr>
        <sz val="10"/>
        <rFont val="Times New Roman"/>
        <family val="1"/>
      </rPr>
      <t>vezeték</t>
    </r>
  </si>
  <si>
    <r>
      <t>NYM-J 3x1,5 mm</t>
    </r>
    <r>
      <rPr>
        <sz val="10"/>
        <rFont val="Times New Roman"/>
        <family val="1"/>
      </rPr>
      <t xml:space="preserve">² </t>
    </r>
    <r>
      <rPr>
        <sz val="10"/>
        <rFont val="Times New Roman"/>
        <family val="1"/>
      </rPr>
      <t>vezeték</t>
    </r>
  </si>
  <si>
    <t>Vezeték</t>
  </si>
  <si>
    <t>Zónabővítő modul erősáramú csatlakoztatása</t>
  </si>
  <si>
    <t>Bekötések</t>
  </si>
  <si>
    <t>Villámvédelem, érintésvédelem</t>
  </si>
  <si>
    <t>Vezetéktartó rendszerek</t>
  </si>
  <si>
    <t>Munkadíj összes</t>
  </si>
  <si>
    <t>Anyagár összes</t>
  </si>
  <si>
    <t>Munkadíj egységár</t>
  </si>
  <si>
    <t>Anyagár egység</t>
  </si>
  <si>
    <t>Megység.</t>
  </si>
  <si>
    <t>Megnevezés</t>
  </si>
  <si>
    <t>Részfeladat</t>
  </si>
  <si>
    <t>Feladat</t>
  </si>
  <si>
    <t>Főösszesítő</t>
  </si>
  <si>
    <t>Építészeti és tartószerkezeti munkák</t>
  </si>
  <si>
    <t>Elektromos, villamos munkák</t>
  </si>
  <si>
    <t xml:space="preserve">ÉNGY kód: 02-030-3277224 Kód: 02-030-007.2 
Egyéb kiegészítő erőforrások Bontás, építőanyagok újrahasznosítása Bontott hulladék szállításához kapcsolódó munkák vegyes építési- bontási törmelék
berakása konténerbe gépi erővel, kiegészítő kézi munkával
</t>
  </si>
  <si>
    <t xml:space="preserve">Kód: K1-02-03
Egyéb kiegészítő erőforrások Bontás, építőanyagok újrahasznosítása Bontott hulladék szállításához kapcsolódó munkák bontott vegyes építési- bontási törmelék elszállítása 50 km-en belül, konténer bérléssel, lerakói díjjal
</t>
  </si>
  <si>
    <t xml:space="preserve">ÉNGY kód: 15-002-0010856 Kód: 15-002-001.1.1 Verzió: 2018-1
Keverékek és ideiglenes segédszerkezetek Zsaluzás és állványozás Függőleges és ferde szerkezetek zsaluzása Kétoldali falzsaluzás függőleges vagy ferde sík felülettel, fa zsaluzattal,
3 m magasságig
</t>
  </si>
  <si>
    <t xml:space="preserve">ÉNGY kód: 15-002-0010936 Kód: 15-002-004.1.1 Verzió: 2018-1
Keverékek és ideiglenes segédszerkezetek Zsaluzás és állványozás Függőleges és ferde szerkezetek zsaluzása Egyoldali falzsaluzás függőleges vagy ferde sík felülettel, fa zsaluzattal,
3 m magasságig
</t>
  </si>
  <si>
    <t xml:space="preserve">ÉNGY kód: 15-012-0012425 Kód: 15-012-006.1 Verzió: 2018-1
Keverékek és ideiglenes segédszerkezetek Zsaluzás és állványozás Könnyű állványszerkezetek
Homlokzati csőállvány állítása állványcsőből mint munkaállvány,szintenkénti pallóterítéssel, korláttal, lábdeszkával, kétlábas,0,60-0,90 m padlószélességgel, munkapadló távolság 2,00 m, 2,00 kN/m2terhelhetőséggel, állványépítés MSZ és alkalmazástechnikai kézikönyv szerint,
6,00 m munkapadló magasságig
</t>
  </si>
  <si>
    <t xml:space="preserve">ÉNGY kód: 15-012-0012890 Kód: 15-012-033.2 Verzió: 2018-1
Keverékek és ideiglenes segédszerkezetek Zsaluzás és állványozás Könnyű állványszerkezetek
Bakállvány készítése pallóterítéssel, vasbakból, 2,00 kN/m2 terhelhetőséggel,
1,50-4,00 m magasság között
</t>
  </si>
  <si>
    <t>21.</t>
  </si>
  <si>
    <t xml:space="preserve">Irtás, föld- és sziklamunka </t>
  </si>
  <si>
    <t xml:space="preserve">ÉNGY kód: 21-002-0014456 Kód: 21-002-001.1 Verzió: 2018-1
Alépítményi munkák Irtás, föld- és sziklamunka Előkészítő földmunka Humuszos termőréteg, termőföld leszedése,terítése gépi erővel, 18%-os terephajlásig,bármilyen talajban, szállítással,
50,0 m-ig
</t>
  </si>
  <si>
    <t xml:space="preserve">ÉNGY kód: 21-004-0015663 Kód: 21-004-005.1.1.1 Verzió: 2018-1
Alépítményi munkák Irtás, föld- és sziklamunka Alakító földmunka Tükörkészítés tömörítés nélkül,
sík felületen gépi erővel,kiegészítő kézi munkával
talajosztály: I-IV.
</t>
  </si>
  <si>
    <t xml:space="preserve">ÉNGY kód: 21-003-0014923 Kód: 21-003-007.1.1.1 Verzió: 2018-1
Alépítményi munkák Irtás, föld- és sziklamunka Munkagödör és munkaárok készítése Munkagödör földkiemelése épületek és műtárgyakhelyén bármely konzisztenciájú, I-IV. oszt. talajban, gépi erővel, kiegészítő kézi munkával, alapterület: 10,00 m2-ig, 2,0 m mélységig
</t>
  </si>
  <si>
    <t xml:space="preserve">ÉNGY kód: 21-004-0015394 Kód: 21-004-001.1.2 Verzió: 2018-1
Alépítményi munkák Irtás, föld- és sziklamunka Alakító földmunka Műtárgyakkal, épületekkel közvetlenül összefüggőfeltöltések és előfeltöltések készítése tömörítés nélkül, gépi erővel, kiegészítő kézi munkával I-IV. oszt. talajban, szállítással: 10,1-50,0 m
</t>
  </si>
  <si>
    <t xml:space="preserve">ÉNGY kód: 21-004-4018492 Kód: 21-004-004.1.4-0110765 Verzió: 2018-1
Alépítményi munkák Irtás, föld- és sziklamunka Alakító földmunka Talajjavító réteg készítésevonalas létesítményeknél, 3,00 m szélességig vagy építményen belül, zúzottkőből
Zúzottkő, Z 35/55 Mészkő és Dolomit, Polgárdi
</t>
  </si>
  <si>
    <t xml:space="preserve">ÉNGY kód: 21-003-0014710 Kód: 21-003-005.1.1.2 Verzió: 2018-1
Alépítményi munkák Irtás, föld- és sziklamunka Munkagödör és munkaárok készítése Munkaárok földkiemelése közművesített területen,kézi erővel, bármely konzisztenciájú talajban, dúcolás nélkül, 2,0 m2 szelvényig,
III. talajosztály
</t>
  </si>
  <si>
    <t xml:space="preserve">ÉNGY kód: 21-008-0016222 Kód: 21-008-002.2.1 Verzió: 2018-1
Alépítményi munkák Irtás, föld- és sziklamunka Tömörítés Tömörítés bármely tömörítési osztálybangépi erővel, kis felületen,
tömörségi fok: 85%
</t>
  </si>
  <si>
    <t xml:space="preserve">ÉNGY kód: 21-008-0016246 Kód: 21-008-002.2.3 Verzió: 2018-1
Alépítményi munkák Irtás, föld- és sziklamunka Tömörítés Tömörítés bármely tömörítési osztálybangépi erővel, kis felületen,
tömörségi fok: 95%
</t>
  </si>
  <si>
    <t>Irtás, föld- és sziklamunka összesen</t>
  </si>
  <si>
    <t xml:space="preserve">ÉNGY kód: 23-003-0024323 Kód: 23-003-003-0232210 Verzió: 2018-1
Alépítményi munkák Síkalapozás Beton- és vasbetonalapok Vasbeton sáv-, talp-, lemez- vagy gerendaalapkészítésehelyszínen kevert.....minőségű betonból
C20/25 - X0v(H) képlékeny kavicsbeton keverék CEM 32,5 pc. D?max = 16 mm, m = 6,6 finomsági modulussal
</t>
  </si>
  <si>
    <t>23.</t>
  </si>
  <si>
    <t>Síkalapozás</t>
  </si>
  <si>
    <t xml:space="preserve">ÉNGY kód: 23-003-0024376 Kód: 23-003-011.1-0112210 Verzió: 2018-1
Alépítményi munkák Síkalapozás Beton- és vasbetonalapok Szerelőbeton készítése,.....minőségű betonból 8 cm vastagságig C12/15 - X0b(H) képlékeny kavicsbeton keverék CEM 32,5 pc. D?max = 16 mm, m = 6,5 finomsági modulussal
</t>
  </si>
  <si>
    <t xml:space="preserve">ÉNGY kód: 23-003-0024335 Kód: 23-003-003-0242210 Verzió: 2018-1
Alépítményi munkák Síkalapozás Beton- és vasbetonalapok Vasbeton sáv-, talp-, lemez- vagy gerendaalapkészítésehelyszínen kevert.....minőségű betonból C25/30 - XC2 képlékeny kavicsbeton keverék CEM 32,5 pc. D?max = 16 mm, m = 6,6 finomsági modulussal
</t>
  </si>
  <si>
    <t>Síkalapozás összesen</t>
  </si>
  <si>
    <t xml:space="preserve">ÉNGY kód: 31-000-0034403 Kód: 31-000-005.2.2 Verzió: 2018-1
Építőmesteri munkák Helyszíni beton és vasbeton munkák Bontási munkák Oszlop, pillér bontása,
vasbetonból, C20/25 - C25/30 betonminőség között
</t>
  </si>
  <si>
    <t xml:space="preserve">ÉNGY kód: 31-001-1236700 Kód: 31-001-001.2.1-0220955 Verzió: 2018-1
Építőmesteri munkák Helyszíni beton és vasbeton munkák Betonacél-szerelés Betonacél helyszíni szerelése függőleges vagy vízszintes tartószerkezetbe, bordás betonacélból, 4-10 mm átmérő között
FERALPI hidegen húzott bordás betonacél, 6 m-es szálban, BHB55.50 8 mm
</t>
  </si>
  <si>
    <t xml:space="preserve">ÉNGY kód: 31-001-1236712 Kód: 31-001-001.2.1-0220956 Verzió: 2018-1
Építőmesteri munkák Helyszíni beton és vasbeton munkák Betonacél-szerelés Betonacél helyszíni szerelése függőleges vagy vízszintes tartószerkezetbe, bordás betonacélból, 4-10 mm átmérő között
FERALPI hidegen húzott bordás betonacél, 6 m-es szálban, BHB55.50 10 mm
</t>
  </si>
  <si>
    <t xml:space="preserve">ÉNGY kód: 31-001-1236891 Kód: 31-001-001.2.2-0221002 Verzió: 2018-1
Építőmesteri munkák Helyszíni beton és vasbeton munkák Betonacél-szerelés Betonacél helyszíni szerelése függőleges vagy vízszintes tartószerkezetbe, bordás betonacélból, 12-20 mm átmérő között
FERALPI bordás betonacél, 6 m-es szálban, B500B 12 mm
</t>
  </si>
  <si>
    <t xml:space="preserve">ÉNGY kód: 31-001-1236901 Kód: 31-001-001.2.2-0221003 Verzió: 2018-1
Építőmesteri munkák Helyszíni beton és vasbeton munkák Betonacél-szerelés Betonacél helyszíni szerelése függőleges vagy vízszintes tartószerkezetbe, bordás betonacélból, 12-20 mm átmérő között
FERALPI bordás betonacél, 6 m-es szálban, B500B 14 mm
</t>
  </si>
  <si>
    <t xml:space="preserve">ÉNGY kód: 31-021-0053331 Kód: 31-021-004.3.1-0240210 Verzió: 2018-1
Építőmesteri munkák Helyszíni beton és vasbeton munkák Téráthidaló szerkezetek készítése Sík vagy alulbordás vasbeton lemez készítése, 15°-os hajlásszögig,X0v(H), XC1, XC2, XC3 környezeti osztályú,kissé képlékeny vagy képlékeny konzisztenciájú betonból, betonszivattyús technológiával, vibrátoros tömörítéssel, 12 cm vastagságig
C25/30 - XC1 képlékeny kavicsbeton keverék CEM 52,5 pc. D?max = 16 mm, m = 6,5 finomsági modulussal
</t>
  </si>
  <si>
    <t xml:space="preserve">ÉNGY kód: 31-021-0051476 Kód: 31-021-002.3.2-0240110 Verzió: 2018-1
Építőmesteri munkák Helyszíni beton és vasbeton munkák Téráthidaló szerkezetek készítése
Vasbeton koszorú készítése,X0v(H), XC1, XC2, XC3 környezeti osztályú,kissé képlékeny vagy képlékeny konzisztenciájú betonból,betonszivattyús technológiával, vibrátoros tömörítéssel,
400 cm2 keresztmetszet felett
C25/30 - X0v(H) kissé képlékeny kavicsbeton keverék CEM 52,5 pc. D?max = 16 mm, m = 6,5 finomsági modulussal
</t>
  </si>
  <si>
    <t xml:space="preserve">ÉNGY kód: 31-030-0062434 Kód: 31-030-011.1.1.2-0121110 Verzió: 2018-1
Építőmesteri munkák Helyszíni beton és vasbeton munkák Közbenső és felületképző szerkezetek készítése Beton aljzat készítése helyszínen kevert betonból, kézi továbbítással és bedolgozással,merev aljzatra, tartószerkezetre léccel lehúzva, kavicsbetonból, C 8/10 - C 16/20kissé képlékeny konzisztenciájú betonból, 6 cm vastagság felett
C16/20 - X0b(H) kissé képlékeny kavicsbeton keverék CEM 42,5 pc. D?max = 16 mm, m = 6,4 finomsági modulussal
</t>
  </si>
  <si>
    <t>Előregyártott épületszerkezeti elem elhelyezése és szerelése</t>
  </si>
  <si>
    <t xml:space="preserve">ÉNGY kód: 32-002-0071191 Kód: 32-002-001.1.1-0112052 Verzió: 2018-1
Építőmesteri munkák Előregyártott épületszerkezeti elem elhelyezése és szerelése
Előregyártott nyílásáthidalók, kiváltók elhelyezése tartószerkezetre 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MDA nyílásáthidaló 6,5×12 cm, égetett kerámia köpenyelemmel, 100 cm, Cikkszám: HUTMD3087
</t>
  </si>
  <si>
    <t xml:space="preserve">ÉNGY kód: 32-002-0071201 Kód: 32-002-001.1.1-0112053 Verzió: 2018-1
Építőmesteri munkák Előregyártott épületszerkezeti elem elhelyezése és szerelése Előregyártott nyílásáthidalók, kiváltók elhelyezése tartószerkezetre Előregyártott azonnal terhelhető nyílásáthidaló elhelyezése (válaszfal áthidalók is), tartószerkezetre, csomóponti kötés nélkül,falazat szélességű áthidaló elemekből vagy több elem egymás mellé sorolásával, a teherhordó falváll előkészítésével, kiegészítő hőszigetelés elhelyezése nélkül, 0,10 t/db tömegig, égetett agyag-kerámia köpenyes nyílásáthidaló
LEIER MDA nyílásáthidaló 6,5×12 cm, égetett kerámia köpenyelemmel, 125 cm, Cikkszám: HUTMD3088
</t>
  </si>
  <si>
    <t xml:space="preserve">ÉNGY kód: 32-002-0071213 Kód: 32-002-001.1.1-0112054 Verzió: 2018-1
Építőmesteri munkák Előregyártott épületszerkezeti elem elhelyezése és szerelése Előregyártott nyílásáthidalók, kiváltók elhelyezése tartószerkezetre 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MDA nyílásáthidaló 6,5×12 cm, égetett kerámia köpenyelemmel, 150 cm, Cikkszám: HUTMD3089
</t>
  </si>
  <si>
    <t xml:space="preserve">ÉNGY kód: 32-002-3277425 Kód: 32-002-001.1.1-0112067 Verzió: 2018-1
Építőmesteri munkák Előregyártott épületszerkezeti elem elhelyezése és szerelése Előregyártott nyílásáthidalók, kiváltók elhelyezése tartószerkezetre Előregyártott azonnal terhelhető nyílásáthidaló elhelyezése (válaszfal áthidalók is), tartószerkezetre, csomóponti kötés nélkül,falazat szélességű áthidaló elemekből vagy több elem egymás mellé sorolásával, a teherhordó falváll előkészítésével, kiegészítő hőszigetelés elhelyezése nélkül, 0,10 t/db tömegig, égetett agyag-kerámia köpenyes nyílásáthidaló
LEIER MDE 225 áthidaló 23,8x8 cm méretben égetett kerámia köpenyelemmel, 225 cm, Cikkszám: HUTMD5033
</t>
  </si>
  <si>
    <t xml:space="preserve">Falazás és egyéb kőműves munkák </t>
  </si>
  <si>
    <t xml:space="preserve">ÉNGY kód: 33-001-0090755 Kód: 33-001-001.3.4.3.1.1-0200408 Verzió: 2018-1
Építőmesteri munkák Falazás és egyéb kőműves munkák Teherhordó és kitöltő falazatok Teherhordó és kitöltő falazat készítése, beton, könnyűbeton falazóblokk vagy zsaluzóelem termékekből, 300 mm falvastagságban, 300x500x250 mm-es méretű beton zsaluzóelemből, kitöltő betonnal, betonacél beépítéssel ZS 30-as zsaluzóelem, 300/500/250 mm, C16/20-16/kissé képlékeny kavicsbeton,B 60.40:12 mm átmérőjű betonacél
</t>
  </si>
  <si>
    <t xml:space="preserve">ÉNGY kód: 33-001-0089115 Kód: 33-001-001.1.2.3.1.2.1-0123153 Verzió: 2018-1
Építőmesteri munkák Falazás és egyéb kőműves munkák Teherhordó és kitöltő falazatok
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mmM 1 (Hf10-mc) falazó, cementes mészhabarcs
</t>
  </si>
  <si>
    <t xml:space="preserve">ÉNGY kód: 33-001-0089052 Kód: 33-001-001.1.2.2.3.1.1-0123155 Verzió: 2018-1
Építőmesteri munkák Falazás és egyéb kőműves munkák Teherhordó és kitöltő falazatok
Teherhordó és kitöltő falazat készítése, égetett agyag-kerámia termékekből, nútféderes elemekből, 250 mm falvastagságban, 250x380x238 mm-es méretű kézi falazóblokkból, falazó, cementes mészhabarcsba falazva
LEIERTHERM 25 N+F falazóelem, méret: 250×380×238 mm,M 1 (Hf10-mc) falazó, cementes mészhabarcs
</t>
  </si>
  <si>
    <t xml:space="preserve">ÉNGY kód: 33-001-3280504 Kód: 33-001-001.1.2.1.1.1.1-1123310 Verzió: 2018-1
Építőmesteri munkák Falazás és egyéb kőműves munkák Teherhordó és kitöltő falazatok Teherhordó és kitöltő falazat készítése, égetett agyag-kerámia termékekből, nútféderes elemekből, 200 mm falvastagságban, 200x500x238 mm-es méretű kézi falazóblokkból, falazó, cementes mészhabarcsba falazva
LEIERTHERM 20 N+F falazóelem, 200x500x238 mm méretben, Cikkszám: HUTMD2034, M 1 (Hf10-mc) falazó, cementes mészhabarcs
</t>
  </si>
  <si>
    <t xml:space="preserve">ÉNGY kód: 33-001-0087696 Kód: 33-001-001.1.1.1.1.1.1-1110002 Verzió: 2018-1
Építőmesteri munkák Falazás és egyéb kőműves munkák Teherhordó és kitöltő falazatok Teherhordó és kitöltő falazat készítése, égetett agyag-kerámia termékekből, normál elemekből, 240-250 mm falvastagságban, 250x120x65 mm-es méretű kisméretű tömör téglából vagy kevéslyukú téglából, falazó, cementes mészhabarcsba falazva
Kisméretű tömör tégla 250x120x65 mm I.oHf5-mc, falazó, cementes mészhabarcs
</t>
  </si>
  <si>
    <t xml:space="preserve">Fém- és könnyű épületszerkezetek szerelése </t>
  </si>
  <si>
    <t xml:space="preserve">ÉNGY kód: 34-000-0096022 Kód: 34-000-001.3 Verzió: 2018-1
Építőmesteri munkák Fém- és könnyű épületszerkezetek szerelése Bontási munkák
Épület acélvázszerkezet,
acél tetőszerkezet bontása rácsos vagy tömör szaruzattal, 40 kg/m2 tömegig
</t>
  </si>
  <si>
    <t xml:space="preserve">ÉNGY kód: 34-001-0096394  Kód: 34-001-004.2 Verzió: 2018-1
Építőmesteri munkák Fém- és könnyű épületszerkezetek szerelése Acél tartószerkezetek (első- és másodrendű teherhordó szerkezetek) Rácsos vagy tömör acéltartók beemeléseés elhelyezése,
szerelési kapcsolattal,200 kg/db tömegig
</t>
  </si>
  <si>
    <t xml:space="preserve">K1 34-001-01
Építőmesteri munkák Fém- és könnyű épületszerkezetek szerelése
Acél tartószerkezetek (első- és másodrendű teherhordó szerkezetek) Épület-acélváz szerelése tömör szerelvényekből,
L120.120.10 acél tartó, hegesztve, felületkezelve
</t>
  </si>
  <si>
    <t xml:space="preserve">K2 34-001-02
Építőmesteri munkák Fém- és könnyű épületszerkezetek szerelése
Egyéb épület acélszerkezetek,
acél kötőelemek
</t>
  </si>
  <si>
    <t>Fém- és könnyű épületszerkezetek szerelése  összesen</t>
  </si>
  <si>
    <t>Ácsmunka</t>
  </si>
  <si>
    <t xml:space="preserve">ÉNGY kód: 35-001-0108395 Kód: 35-001-001.6-0680041 Verzió: 2018-1
Építőmesteri munkák Ácsmunka Fa fedélszékek Fa tetőszerkezetek bármely rendszerbenfaragott (fűrészelt) fából, 0,043-0,050 m3/m2 bedolgozott famennyiség között
Fűrészelt gerenda 150x200-300x300 mm 3-6.5 m I.o.
</t>
  </si>
  <si>
    <t xml:space="preserve">ÉNGY kód: 35-002-2250911 Kód: 35-002-004.2-0116603 Verzió: 2018-1
Építőmesteri munkák Ácsmunka Tetőfólia- és alátétlemez-terítés Páraáteresztő, vízzáró alátétfólia, alátétfedés, vagy alátétszigetelés terítése 15 cm-es átfedéssel (ellenléc külön tételben számolandó)
ragasztóval vagy ragasztószalaggal folytonosítva
CREATON UNO szabadon fekvő alátéthéjazat (75 m2/tekercs, 120 g/m2)
</t>
  </si>
  <si>
    <t xml:space="preserve">ÉNGY kód: 35-002-2250923 Kód: 35-002-004.2-0116604 Verzió: 2018-1
Építőmesteri munkák Ácsmunka Tetőfólia- és alátétlemez-terítésPáraáteresztő,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m2/tekercs, 150 g/m2)
</t>
  </si>
  <si>
    <t xml:space="preserve">ÉNGY kód: 35-002-2250906 Kód: 35-002-003-0095872 Verzió: 2018-1
Építőmesteri munkák Ácsmunka Tetőfólia- és alátétlemez-terítés Párafékező, párazáró fólia terítése 15 cm-es átfedéssel FATRAPAR 0,2 mm vastag polietilén párazáró fólia
</t>
  </si>
  <si>
    <t xml:space="preserve">ÉNGY kód: 35-003-0108825 Kód: 35-003-001.5-0410051 Verzió: 2018-1
Építőmesteri munkák Ácsmunka Tetőlécezések, szelemenek Tetőlécezés betoncserép alá, 5/4-es lécből
BRAMAC tetőléc 2-6,5 m hosszú 30/32x48/50 mm
</t>
  </si>
  <si>
    <t xml:space="preserve">K1 35-003-0108830 
Építőmesteri munkák Ácsmunka Tetőlécezések, szelemenek Tetőlécezés
tetőfelület ellenlécezésének elkészítése 5/5 cm
</t>
  </si>
  <si>
    <t xml:space="preserve">ÉNGY kód: 35-003-0108934 Kód: 35-003-003-0410051 Verzió: 2018-1
Építőmesteri munkák Ácsmunka Tetőlécezések, szelemenek Gerincléc elhelyezése gerincléctartóra,taréjgerinc- és élgerincképzésnél
Tetőléc 2-6.5 m hosszú 30/32x48/50 mm
</t>
  </si>
  <si>
    <t xml:space="preserve">ÉNGY kód: 35-004-0108960 Kód: 35-004-001.3 Verzió: 2018-1
Építőmesteri munkák Ácsmunka Deszkázások Deszkázás ereszdeszkázás gyalult, hornyolt deszkával, hajópadlóval
</t>
  </si>
  <si>
    <t xml:space="preserve">ÉNGY kód: 35-004-0108972 Kód: 35-004-001.4 Verzió: 2018-1
Építőmesteri munkák Ácsmunka Deszkázások Deszkázás
homlokdeszka léctagozattal, gyalulva, 30 cm szélességig
</t>
  </si>
  <si>
    <t xml:space="preserve">ÉNGY kód: 35-005-0109281 Kód: 35-005-001.2.2-0211022 Verzió: 2018-1
Építőmesteri munkák Ácsmunka Faforgácslap elhelyezése Vízálló, műgyantával stabilizált faforgácslap (OSB) elhelyezése négy oldalt nútolt kivitelben, függőleges vagy vízszintes felületen
Vízálló faforgácslap (OSB), négyoldalt nútolt, 2500x625x15 mm méretű
</t>
  </si>
  <si>
    <t xml:space="preserve">K2 35-007-01
Építőmesteri munkák Ácsmunka Fafödémek Fafödémek, faragott (fűrészelt) fából 
Fűrészelt gerenda 150x200-300x300 mm 3-6.5 m I.o.
</t>
  </si>
  <si>
    <t xml:space="preserve">K3 35-003-01
Építőmesteri munkák Ácsmunka Tetőlécezések, szelemenek
Stafniváz elhelyezése fa gerendák alatt
Fenyő tetőléc 3-6,5 m 50x50 mm
</t>
  </si>
  <si>
    <t xml:space="preserve">K4 35-004-01
Építőmesteri munkák Ácsmunka Deszkázások Deszkázás
deszkaborítás
</t>
  </si>
  <si>
    <t xml:space="preserve">ÉNGY kód: 35-011-0109681 Kód: 35-011-001.3.1-0251013 Verzió: 2018-1
Építőmesteri munkák Ácsmunka Faanyag gomba és rovar kártevők elleni védelme Faanyag gomba és rovarkártevő elleni megelőző, egyidejűleg égéskésleltető védelme mázolási technológiával felhordott anyaggal PYRONATUR faanyag rovar, gomba és tűz elleni védőszer
</t>
  </si>
  <si>
    <t>Vakolás és rabicolás</t>
  </si>
  <si>
    <t xml:space="preserve">ÉNGY kód: 36-002-4207490 Kód: 36-002-011.1-0412852 Verzió: 2018-1
Építőmesteri munkák Vakolás és rabicolás Előkészítő munkák, alapozók, előfröcskölők, gúzrétegek, külső-belső vakolatokhoz Tapadóhíd képzése gyári zsákos gúzanyaggal, kézi erővel
LB-Knauf KONTAKT VS gúzoló, Csz: K00301101
</t>
  </si>
  <si>
    <t xml:space="preserve">ÉNGY kód: 36-003-0112850 Kód: 36-003-001.2.1.1.1-0414755 Verzió: 2018-1
Építőmesteri munkák Vakolás és rabicolás Belső vakolatok, előkevert gyári szárazhabarcsból Oldalfalvakolat készítése, gépi felhordással, zsákos kiszerelésű szárazhabarcsból, sima, normál mész-cement vakolat, 1 cm vastagságban
LB-Knauf MP 501 I/Gépi alapvakolat "501"-es, Cikkszám: K00315011
</t>
  </si>
  <si>
    <t xml:space="preserve">ÉNGY kód: 36-003-1534500 Kód: 36-003-001.1.1.3.3-0218023Verzió: 2018-1
Építőmesteri munkák Vakolás és rabicolás Belső vakolatok, előkevert gyári szárazhabarcsból
Oldalfalvakolat készítése, kézi felhordással, zsákos kiszerelésű szárazhabarcsból, sima, gipszes mész-gipsz vakolat, 0,3 cm vastagságban
Rigips Rimano 0-3 belsőtéri nagyszilárdságú glettelő gipsz
</t>
  </si>
  <si>
    <t xml:space="preserve">ÉNGY kód: 36-003-1534565 Kód: 36-003-002.1.1.3.2-0218023 Verzió: 2018-1
Építőmesteri munkák Vakolás és rabicolás Belső vakolatok, előkevert gyári szárazhabarcsból
Mennyezetvakolat készítése, kézi felhordással, zsákos kiszerelésű szárazhabarcsból,
sima, gipszes mész-gipsz vakolat, 0,3 cm vastagságban
Rigips Rimano 0-3 belsőtéri nagyszilárdságú glettelő gipsz
</t>
  </si>
  <si>
    <t xml:space="preserve">ÉNGY kód: 36-002-4028685 Kód: 36-002-004-0415966 Verzió: 2018-1
Építőmesteri munkák Vakolás és rabicolás Előkészítő munkák, alapozók, előfröcskölők, gúzrétegek, külső-belső vakolatokhoz Vékonyvakolat alapozók felhordása, kézi erővel
Baumit PremiumPrimer - emelt minőségű vékonyvakolat alapozó, Cikkszám: 960181
</t>
  </si>
  <si>
    <t xml:space="preserve">ÉNGY kód: 36-005-2395701 Kód: 36-005-021.2.4.2-0415407 Verzió: 2018-1
Építőmesteri munkák Vakolás és rabicolás Homlokzatvakolatok, előkevert gyári habarcsból
Vékonyvakolatok, színvakolatok felhordása alapozott, előkészített felületre, vödrös kiszerelésű anyagból, szilikát vékonyvakolat készítése, egy rétegben, 1,5-2,5 mm-es szemcsemérettel
Baumit NanoporTop öntisztuló vakolat, kapart 1,5 mm, 2 színcsoport
</t>
  </si>
  <si>
    <t xml:space="preserve">ÉNGY kód: 36-007-0123293 Kód: 36-007-009.2-0415421 Verzió: 2018-1
Építőmesteri munkák Vakolás és rabicolás Lábazati vakolatok Lábazati vakolatok;
díszítő és lábazati műgyantás kötőanyagú vakolatréteg felhordása,kézi erővel, vödrös kiszerelésű anyagból
Baumit MosaikTop (Baumit Mozaik) vakolat 2 mm-es szemcseméret, 24 féle szín, Cikkszám: 255201
</t>
  </si>
  <si>
    <t xml:space="preserve">ÉNGY kód: 36-051-1674792 Kód: 36-051-006.2.3-0192509 Verzió: 2018-1
Építőmesteri munkák Vakolás és rabicolás Vakolóprofil rendszerek Kültéri vakolóprofilok elhelyezése,
utólagos (táblás) hőszigetelő rendszerhez (EPS), rozsdamentes acélból, alumíniumból,30 - 160 mm hőszigeteléshez,lábazati indító profilok egyenes falakhoz
THERMOMASTER UL, kültéri lábazati indító profil egyenes falhoz 120 mm utólagos hőszigeteléshez, alumínium, Cikkszám: 0110-0L120000
</t>
  </si>
  <si>
    <t xml:space="preserve">ÉNGY kód: 36-009-2251763 Kód: 36-009-071 Verzió: 2018-1
Építőmesteri munkák Vakolás és rabicolás Díszvakolatok és gipszdíszítések
Homlokzati díszítő profil, műgyanta kötésű habarccsal bevont, formahabosított polisztirol díszítőelem elhelyezése
</t>
  </si>
  <si>
    <t>Vakolás és rabicolás összesen</t>
  </si>
  <si>
    <t xml:space="preserve">ÉNGY kód: 36-051-2395890 Kód: 36-051-006.2.1-0149062 Verzió: 2018-1
Építőmesteri munkák Vakolás és rabicolás Vakolóprofil rendszerek Kültéri vakolóprofilok elhelyezése,
utólagos (táblás) hőszigetelő rendszerhez (EPS), polisztirol,PVC,alumínium,rozsdam.acél,horg.acél,üvegszövet, 30 - 160 mm hőszigeteléshez,pozitív sarkokra
MASTERPLAST Thermomaster ALU élvédő 10+10 cm üvegszövet hálóval, Cikkszám: 0105-10100000
</t>
  </si>
  <si>
    <t xml:space="preserve">ÉNGY kód: 36-051-2395936 Kód: 36-051-006.2.2-0149067 Verzió: 2018-1
Építőmesteri munkák Vakolás és rabicolás Vakolóprofil rendszerek Kültéri vakolóprofilok elhelyezése,
utólagos (táblás) hőszigetelő rendszerhez (EPS), PVC-ből, kemény PVC-ből,6 - 9 mm hőszigeteléshez,kávacsatlakozó profil nyílászárókhoz
MASTERPLAST Thermomaster W-Prof hálós ablakcsatlakoztató profil, öntapadó szalaggal, Cikkszám: 0112-00250000
</t>
  </si>
  <si>
    <t xml:space="preserve">ÉNGY kód: 36-011-4029800 Kód: 36-011-007-0391231 Verzió: 2018-1
Építőmesteri munkák Vakolás és rabicolás Rabicok készítése Üvegszövet háló beágyazása, függőleges, vízszintes, ferde vagy íves felületen Baumit StarContact ragasztótapasz, Cikkszám: 156101
</t>
  </si>
  <si>
    <t xml:space="preserve">K1 36-011-01   
Építőmesteri munkák Vakolás és rabicolás Rabicok készítése Üvegszövet háló elhelyezése, függőleges, vízszintes, ferde vagy íves felületen
Baumit Startex üvegszövet, 
</t>
  </si>
  <si>
    <t xml:space="preserve">ÉNGY kód: 39-003-4166176 Kód: 39-003-006.1.7.2-0210202 Verzió: 2018-1
Építőmesteri munkák Szárazépítés Gipszkarton álmennyezetek és tetőtéri belső borítások
Tetőtéri borítás készítése, ferde vagy vízszintes kivitelben, szigetelés nélkül, csavarfejek és illesztések alapglettelve (Q2 minőségben), szarufákhoz rögzítve, fa lécvázra, 2 rtg. tűzgátló 12,5 mm vtg. gipszkarton lemezből
KNAUF F 13 tűzgátló építőlemez, 12,5 mm HRAK 1250/2000 Cikksz: 32307120
</t>
  </si>
  <si>
    <t xml:space="preserve">ÉNGY kód: 39-001-0158503 Kód: 39-001-027.2.2-0210211 Verzió: 2018-1
Építőmesteri munkák Szárazépítés Gipszkarton válaszfal szerkezetek CW fém vázszerkezetre szerelt válaszfal 1 rtg. impregnált és 1 réteg rtg. normál, 12,5 mm vtg. gipszkarton borítással,hőszigeteléssel, csavarfejek és illesztések glettelve (Q2), egyszeres, sűrített, (40 vagy 41,7 cm bordatávolság)
CW 75-06 mm vtg. tartóvázzal
KNAUF HA 13 impregnált építőlemez, 12,5 mm HRAK 1250/2000 Cikkszám: 36307120,ásványi szálas hőszigetelés
</t>
  </si>
  <si>
    <t xml:space="preserve">K1 39-003-011
Építőmesteri munkák Szárazépítés Gipszkarton álmennyezetek és tetőtéri belső borítások Kiegészítő és mellékmunkák,
felár más vastagságú összefüggő és 2 rétegű gipszkarton borításért Rigips Rigips Blue Acoustic RF 12,5mm-es hanggátló gipszkarton
</t>
  </si>
  <si>
    <t xml:space="preserve">K1 41-000-0197685 
Szakipari munkák Tetőfedés Bontások
Polikarbonát fedés bontása (bármely méretű)
</t>
  </si>
  <si>
    <t xml:space="preserve">ÉNGY kód: 41-003-2256922 Kód: 41-003-021.1.3-0116366 Verzió: 2018-1
Szakipari munkák Tetőfedés Égetett agyag anyagú cserépfedések Egyszeres fedés húzott, hornyolt tetőcserepekkel, rögzítés nélkül, 36-40° tetőhajlásszög között
CREATON Róna szegmensvágású alapcserép natúrvörös
</t>
  </si>
  <si>
    <t xml:space="preserve">ÉNGY kód: 41-003-2257113 Kód: 41-003-029.11-0116406 Verzió: 2018-1
Szakipari munkák Tetőfedés Égetett agyag anyagú cserépfedések Egyszeres húzott, hornyolt tetőcserép fedésnél, élgerinc készítése kúpcseréppel, kúpcseréprögzítővel,gerincszellőző-szalaggal, fésűs gerincelemmel vagy kúpalátéttel
CREATON kerámia hódfarkú/hornyolt/Hargita kúpcserép (típusok: BZ, BM, BG, BMZ) NUANCE ? engóbozott, minden szín
</t>
  </si>
  <si>
    <t xml:space="preserve">ÉNGY kód: 41-003-3288175 Kód: 41-003-029.21-0116379 Verzió: 2018-1
Szakipari munkák Tetőfedés Égetett agyag anyagú cserépfedések Egyszeres húzott, hornyolt tetőcserép fedésnél, szellőzőcserép elhelyezése
CREATON Róna szegmensvágású szellőzőcserép, szellőző keresztmetszet 25 cm2, natúrvörös
</t>
  </si>
  <si>
    <t xml:space="preserve">ÉNGY kód: 41-003-3912972 Kód: 41-003-029.32-0117162 Verzió: 2018-1
Szakipari munkák Tetőfedés Égetett agyag anyagú cserépfedések Egyszeres húzott, hornyolt tetőcserép fedésnél, antennakivezető vagy csatornaszellőző egység elhelyezése
CREATON kerámia csatornaszellőzőcserép NW 125 "SIGNUM", "F" típusú fedéllel, rugalmas csőcsatlakozóval és "SIGNUM" adapterrel, natúrvörös, minden cseréptípus, minden szín
</t>
  </si>
  <si>
    <t xml:space="preserve">ÉNGY kód: 41-003-2257326 Kód: 41-003-029.42-0116444 Verzió: 2018-1
Szakipari munkák Tetőfedés Égetett agyag anyagú cserépfedések Egyszeres húzott, hornyolt tetőcserép fedésnél, gázkészülékek és szolárcső kivezető egységeinek elhelyezése
CREATON kerámia gázkémény átvezető cserép, NW 110 mm és NW 125 mm, EPDM mandzsettával, natúrvörös, minden cseréptípus
</t>
  </si>
  <si>
    <t xml:space="preserve">ÉNGY kód: 41-003-3288202 Kód: 41-003-029.22-0116657 Verzió: 2018-1
Szakipari munkák Tetőfedés Égetett agyag anyagú cserépfedések Egyszeres húzott, hornyolt tetőcserép fedésnél, szellőzőelem, szellőzőszalag vagy lezárófésű elhelyezése eresznél
CREATON fésűs ereszszellőző elem, 1 m fekete, minden cseréptípushoz
</t>
  </si>
  <si>
    <t xml:space="preserve">K2 41-003-01
Szakipari munkák Tetőfedés Égetett agyag anyagú cserépfedések
Egyszeres húzott, hornyolt tetőcserép fedésnél, hófogó- és biztonsági rendszer kiegészítők elhelyezése tetőfelületen
Creaton fém hófogó hornyolt tetőcseréphez 
</t>
  </si>
  <si>
    <t>42.</t>
  </si>
  <si>
    <t xml:space="preserve">Aljzatkészítés, hideg- és melegburkolatok készítése </t>
  </si>
  <si>
    <t>Aljzatkészítés, hideg- és melegburkolatok készítése  összesen</t>
  </si>
  <si>
    <t xml:space="preserve">ÉNGY kód: 42-012-0226461 Kód: 42-012-001.1.1.1.1.2-0212001 Verzió: 2018-1
Szakipari munkák Aljzatkészítés, hideg- és melegburkolatok készítése Fal-, pillér, oszlop és lábazatburkolatok ragasztóhabarcsba Fal-, pillér-, oszlopburkolat készítése
beltérben, tégla, beton, vakolt alapfelületen, mázas kerámiával,
kötésben vagy hálósan, 3-5 mm vtg. ragasztóba rakva, 1-10 mm fugaszélességgel, 10x10 - 20x20 cm közötti lapmérettel
LB-Knauf BASIS/Bázis ragasztó, EN 12004 szerinti C1T minősítéssel, beltéri-fagyálló lapokhoz, Cikkszám: K00617011LB-Knauf Colorin fugázó, EN 13888 szerinti CG2 minősítéssel, fehér, Cikkszám: K00625***
</t>
  </si>
  <si>
    <t xml:space="preserve">ÉNGY kód: 42-012-3793070 Kód: 42-012-001.1.2.1.1.2-2212004 Verzió: 2018-1
Szakipari munkák Aljzatkészítés, hideg- és melegburkolatok készítése Fal-, pillér, oszlop és lábazatburkolatok ragasztóhabarcsba Fal-, pillér-, oszlopburkolat készítése beltérben,
gipszkarton alapfelületen, mázas kerámiával, kötésben vagy hálósan, 3-5 mm vtg. ragasztóba rakva, 1-10 mm fugaszélességgel, 10x10 - 20x20 cm közötti lapmérettel
LB-Knauf FLEX/Flex ragasztó, EN 12004 szerinti C2TE minősítéssel, kül- és beltérbe, fagyálló, padlófűtéshez is, Cikkszám: K00617021LB-Knauf ProCol Kiemelt minőségű flexibilis fugázó, kül- és beltéri használatra, Cikkszám: K00636xxx
</t>
  </si>
  <si>
    <t xml:space="preserve">ÉNGY kód: 42-012-3790901 Kód: 42-012-001.1.1.2.1.1-1212003 Verzió: 2018-1
Szakipari munkák Aljzatkészítés, hideg- és melegburkolatok készítése Fal-, pillér, oszlop és lábazatburkolatok ragasztóhabarcsba Fal-, pillér-, oszlopburkolat készítése beltérben, tégla, beton, vakolt alapfelületen, gres, kőporcelán lappal, kötésben vagy hálósan, 3-5 mm vtg. ragasztóba rakva, 1-10 mm fugaszélességgel, 20x20 - 40x40 cm közötti lapmérettel
LB-Knauf GRES/Gres ragasztó, EN 12004 szerinti C2TE minősítéssel, kül- és beltérbe, fagyálló, padlófűtéshez is, Cikkszám: K00617801LB-Knauf SILVERCOL Prémium flexibilis fugázó, EN 12004 szerinti CG2WA minősítéssel, Cikkszám: K00675**1
</t>
  </si>
  <si>
    <t xml:space="preserve">ÉNGY kód: 42-022-3810762 Kód: 42-022-001.1.1.2.1.1-1212003 Verzió: 2018-1
Szakipari munkák Aljzatkészítés, hideg- és melegburkolatok készítése Padló- és lábazatburkolatok ragasztóhabarcsba Padlóburkolat készítése, beltérben, tégla, beton, vakolt alapfelületen,
gres, kőporcelán lappal, kötésben vagy hálósan, 3-5 mm vtg. ragasztóba rakva, 1-10 mm fugaszélességgel, 20x20 - 40x40 cm közötti lapmérettel
LB-Knauf GRES/Gres ragasztó, EN 12004 szerinti C2TE minősítéssel, kül- és beltérbe, fagyálló, padlófűtéshez is, Cikkszám: K00617801LB-Knauf SILVERCOL Prémium flexibilis fugázó, EN 12004 szerinti CG2WA minősítéssel, Cikkszám: K00675**1
</t>
  </si>
  <si>
    <t xml:space="preserve">ÉNGY kód: 43-002-2702200 Kód: 43-002-001.7-0411342 Verzió: 2018-1
Szakipari munkák Bádogozás Csatornák Függőereszcsatorna szerelése, félkörszelvényű,bármilyen kiterített szélességben, horganyzott acéllemezből
ZAMBELLI függőereszcsatorna, félkör szelvényű, külső peremes horganyzott acél, Ksz: 33 cm, 
</t>
  </si>
  <si>
    <t xml:space="preserve">ÉNGY kód: 43-002-4061082 Kód: 43-002-002.6-0411317 Verzió: 2018-1
Szakipari munkák Bádogozás Csatornák
Függőereszcsatorna kiegészítő szerelvények elhelyezése, félkörszelvényű, bármilyen kiterített szélességben, horganyzott acéllemezből
ZAMBELLI csatornatartó külső peremes horganyzott acél, hosszú, Ksz: 33 cm, Cikkszám: 128605-LANG
</t>
  </si>
  <si>
    <t xml:space="preserve">ÉNGY kód: 43-002-2702602 Kód: 43-002-011.6-0411391 Verzió: 2018-1
Szakipari munkák Bádogozás Csatornák Lefolyócső szerelése kör keresztmetszettel,bármilyen kiterített szélességgel, horganyzott acéllemezből
ZAMBELLI lefolyócső körszelvényű, {átmérő}100 mm horganyzott acél, belső korc, Cikkszám:127910-3000-GF
</t>
  </si>
  <si>
    <t xml:space="preserve">., ÉNGY kód: 43-002-4061426 Kód: 43-002-012.1.7-0411176 Verzió: 2018-1
Szakipari munkák Bádogozás Csatornák Lefolyócső kiegészítő szerelvények elhelyezése,kör keresztmetszettel, bármilyen kiterített szélességgel, lábazati elem, elágazó elem, közdarab stb.
horganyzott acéllemezből
ZAMBELLI Lefolyóbilincs szár, galvanizált, kromátozott, M10 menettel, 20 cm, Cikkszám:127610-200
</t>
  </si>
  <si>
    <t xml:space="preserve">., ÉNGY kód: 43-003-0338570 Kód: 43-003-001.1.3.1-0993005 Verzió: 2018-1
Szakipari munkák Bádogozás Szegélyek és hajlatok Ereszszegély szerelése keményhéjalású tetőhöz, horganyzott acéllemezből, 40 cm kiterített szélességig
LINDAB Seamline FOP szegély tűzihorganyzott acél + Z 275 bevonat, 0,5 mm vtg., kiterített szélesség: 201-250 mm
</t>
  </si>
  <si>
    <t xml:space="preserve">ÉNGY kód: 43-003-0339621 Kód: 43-003-002.3.1-0993005 Verzió: 2018-1
Szakipari munkák Bádogozás Szegélyek és hajlatok Oromszegély szerelése, horganyzott acéllemezből, 33 cm kiterített szélességig LINDAB Seamline FOP szegély tűzihorganyzott acél + Z 275 bevonat, 0,5 mm vtg., kiterített szélesség: 201-250 mm
</t>
  </si>
  <si>
    <t xml:space="preserve">ÉNGY kód: 43-003-0341125 Kód: 43-003-004.1.3.2-0993008 Verzió: 2018-1
Szakipari munkák Bádogozás Szegélyek és hajlatok Falszegély szerelése keményhéjalású tetőhöz,
horganyzott acéllemezből, 40 cm kiterített szélességgel
LINDAB Seamline FOP szegély tűzihorganyzott acél + Z 275 bevonat, 0,5 mm vtg., kiterített szélesség: 351-400 mm
</t>
  </si>
  <si>
    <t xml:space="preserve">ÉNGY kód: 43-003-1807783 Kód: 43-003-008.3.1-0149664 Verzió: 2018-1
Szakipari munkák Bádogozás Szegélyek és hajlatok Ablak- vagy szemöldökpárkány bevonatos alumínium lemezből, 50 cm kiterített szélességig
Ablakpárkány PREFA kétoldali poliészter bevonatú alumínium szalagból fényes felülettel, 0,7 mm vtg., Ksz: 25 cm
</t>
  </si>
  <si>
    <t xml:space="preserve">ÉNGY kód: 43-001-0331174 Kód: 43-001-001.1.2.5-0992001 Verzió: 2018-1
Szakipari munkák Bádogozás Fémlemez fedések Táblás fedések; Fémlemez fedés táblalemezből
egyszerű korcolt kivitelben, horganyzott acéllemezből
LINDAB Seamline FOP síktáblalemez 1230x2000x0,5 mm, tűzihorganyzott acél + Z 275 bevonat, natúr színben
</t>
  </si>
  <si>
    <t>Bádogozás  összesen</t>
  </si>
  <si>
    <t>Asztalosszerkezetek elhelyezése</t>
  </si>
  <si>
    <t xml:space="preserve">ÉNGY kód: 44-012-2921385 Kód: 44-012-001.1.1.5.1-0221861 Verzió: 2018-1
Szakipari munkák Asztalosszerkezetek elhelyezése Műanyag ablakok elhelyezése
Műanyag kültéri nyílászárók, hőszigetelt, fokozott légzárású ablak elhelyezéseelőre kihagyott falnyílásba, tömítés nélkül (szerelvényezve, finombeállítással), 4,00 m kerületig, hatkamrás profil, egyszárnyú bukó-nyíló
REHAU GENEO MD szálerősítéses profilú bukó-nyíló ablak, fehér, Ug = 0,6 W/m2K 60 x 60 cm
</t>
  </si>
  <si>
    <t xml:space="preserve">ÉNGY kód: 44-012-2922206 Kód: 44-012-001.1.2.7.1-0221868 Verzió: 2018-1
Szakipari munkák Asztalosszerkezetek elhelyezése Műanyag ablakok elhelyezése
Műanyag kültéri nyílászárók, hőszigetelt, fokozott légzárású ablak elhelyezéseelőre kihagyott falnyílásba, tömítés nélkül (szerelvényezve, finombeállítással), 4,00 m kerület felett hatkamrás profil, egyszárnyú, bukó-nyíló
REHAU GENEO MD szálerősítéses profilú bukó-nyíló ablak, fehér, Ug = 0,6 W/m2K 90 x 150 cm
</t>
  </si>
  <si>
    <t xml:space="preserve">ÉNGY kód: 44-013-2922881 Kód: 44-013-001.1.1.4.1-0213231 Verzió: 2018-1
Szakipari munkák Asztalosszerkezetek elhelyezése Műanyag erkélyajtók, szakipari falak
Műanyag kültéri nyílászárók elhelyezése előre kihagyott falnyílásba, hőszigetelt, fokozott légzárású erkélyajtóutólagos elhelyezéssel, tömítés nélkül (szerelvényezve, finombeállítással),
6,00 m kerületig, hatkamrás profil, egyszárnyú, bukó-nyíló
REHAU GENEO MD szálerősítéses profilú bukó-nyíló erkélyajtó, fehér, Ug = 0,6 W/m2K 90 x 210
</t>
  </si>
  <si>
    <t xml:space="preserve">K1 44-013-01
Szakipari munkák Asztalosszerkezetek elhelyezése Műanyag bejárati ajtó 
Műanyag kültéri nyílászárók elhelyezése előre kihagyott falnyílásba, hőszigetelt, fokozott légzárású erkélyajtóutólagos elhelyezéssel, tömítés nélkül (szerelvényezve, finombeállítással),
6,01-10,00 m kerület között, hatkamrás, egyszárnyú, oldaltnyíló
REHAU GENEO MD szálerősítéses profilú nyílóbejárati ajtó, fehér, Ug = 0,6 W/m2K 110x 210 cm
</t>
  </si>
  <si>
    <t xml:space="preserve">K2 44-013-02
Szakipari munkák Asztalosszerkezetek elhelyezése Műanyag erkélyajtók, szakipari falak
Műanyag kültéri nyílászárók elhelyezése előre kihagyott falnyílásba, gyártásakor felülfizetés,
külső oldali aranytölgy fóliázásért (35%)
</t>
  </si>
  <si>
    <t xml:space="preserve">K3 44-013-03
Szakipari munkák Asztalosszerkezetek elhelyezése Műanyag erkélyajtók, szakipari falak
Műanyag kültéri nyílászárók elhelyezése előre kihagyott falnyílásba, hőszigetelt, fokozott légzárású erkélyajtóutólagos elhelyezéssel, tömítés nélkül (szerelvényezve, finombeállítással),
6,01-10,00 m kerület között, ötkamrás, egyszárnyú, oldaltnyíló
REHAU Euro-Design 70 nyíló erkélyajtó, fehér, Ug = 1,1 W/m2K 110 x 210 cm
</t>
  </si>
  <si>
    <t xml:space="preserve">K4 44-013-04
Szakipari munkák Asztalosszerkezetek elhelyezése Műanyag szakipari falak
Műanyag  nyílászárók elhelyezése előre kihagyott falnyílásba, középen nyíló műanyag harmónika ajtó
fehér, Ug = 1,1 W/m2K 200 x 262 cm
</t>
  </si>
  <si>
    <t xml:space="preserve">K5 44-002-01
Szakipari munkák Asztalosszerkezetek elhelyezése
Műanyag kültéri nyílászárók elhelyezése Műanyag könyöklő, elhelyezése (szereléssel)
Műanyag könyöklő elhelyezése (belső párkány)
</t>
  </si>
  <si>
    <t xml:space="preserve">ÉNGY kód: 44-090-0376202 Kód: 44-090-036.2 Verzió: 2018-1
Szakipari munkák Asztalosszerkezetek elhelyezése Javítások, pótlások Szerelőhab felvitele,
két komponensű
</t>
  </si>
  <si>
    <t>Asztalosszerkezetek elhelyezéses összesen</t>
  </si>
  <si>
    <t>45.</t>
  </si>
  <si>
    <t xml:space="preserve">Lakatos-szerkezetek elhelyezése </t>
  </si>
  <si>
    <t>16.</t>
  </si>
  <si>
    <t>17.</t>
  </si>
  <si>
    <t>18.</t>
  </si>
  <si>
    <t xml:space="preserve">ÉNGY kód: 45-000-0376381 Kód: 45-000-001.1.1 Verzió: 2018-1
Szakipari munkák Lakatos-szerkezetek elhelyezése Bontások Fém nyílászáró szerkezetek bontása,
ajtó, ablak, kapu, 1,00 m2 felületig
</t>
  </si>
  <si>
    <t xml:space="preserve">ÉNGY kód: 45-000-0376456 Kód: 45-000-002.2 Verzió: 2018-1
Szakipari munkák Lakatos-szerkezetek elhelyezése Bontások Rácsok, korlátok, kerítések bontása,
csőkorlát
</t>
  </si>
  <si>
    <t xml:space="preserve">ÉNGY kód: 45-001-0376976 Kód: 45-001-002.1.1-0134086Verzió: 2018-1
Szakipari munkák Lakatos-szerkezetek elhelyezése Ajtók elhelyezése Beltéri ajtólapok elhelyezése, kiegészítő szerelvények nélkül, 40 mm vastag papír rácsbetétes, 3 oldalon falcolt ajtólappal,0,6 mm vastag felületkezelt acéllemezből, 750×2000-1250x2250 mm névleges méretig, egyszárnyú tömör ajtólappal
Hörmann ZK beltéri ajtólap, névleges méret: 750 x 2125 mm, RAL 9016 színben
</t>
  </si>
  <si>
    <t xml:space="preserve">ÉNGY kód: 45-001-0377022 Kód: 45-001-002.1.1-0134091 Verzió: 2018-1
Szakipari munkák Lakatos-szerkezetek elhelyezése Ajtók elhelyezése Beltéri ajtólapok elhelyezése, kiegészítő szerelvények nélkül, 40 mm vastag papír rácsbetétes, 3 oldalon falcolt ajtólappal,0,6 mm vastag felületkezelt acéllemezből, 750×2000-1250x2250 mm névleges méretig, egyszárnyú tömör ajtólappal
Hörmann ZK beltéri ajtólap, névleges méret: 1000 x 2125 mm, RAL 9016 színben
</t>
  </si>
  <si>
    <t xml:space="preserve">ÉNGY kód: 45-001-1936985 Kód: 45-001-002.1.1-0134703 Verzió: 2018-1
Szakipari munkák Lakatos-szerkezetek elhelyezése Ajtók elhelyezése Beltéri ajtólapok elhelyezése, kiegészítő szerelvények nélkül, 40 mm vastag papír rácsbetétes, 3 oldalon falcolt ajtólappal,0,6 mm vastag felületkezelt acéllemezből,
750×2000-1250x2250 mm névleges méretig, egyszárnyú tömör ajtólappal
Hörmann ZK beltéri ajtólap, névleges méret:1125 x 2000 mm, RAL9016 színben
</t>
  </si>
  <si>
    <t xml:space="preserve">ÉNGY kód: 45-001-1937096 Kód: 45-001-002.2.1-0134722 Verzió: 2018-1
Szakipari munkák Lakatos-szerkezetek elhelyezése Ajtók elhelyezése Beltéri ajtólapok elhelyezése, kiegészítő szerelvények nélkül,
40 mm vastag faforgácslap-betétes, 3 oldalon falcolt ajtólappal,0,8 mm vastag felületkezelt acéllemezből, 750x2000-1250x2250 mm névleges méretig, egyszárnyú tömör ajtólappal
Hörmann OIT 40-1 beltéri tömör ajtólap, névleges méret:750 x 2125 mm, RAL 9016 színben
</t>
  </si>
  <si>
    <t xml:space="preserve">K1 45-001-01 
 Szakipari munkák Lakatos-szerkezetek elhelyezése Ajtók elhelyezése Beltéri ajtólapok elhelyezése, kiegészítő szerelvények nélkül,
Hörmann D55-1 beltéri tömör ajtólap, névleges méret:750 x 2125 mm, RAL 9016 színben
</t>
  </si>
  <si>
    <t xml:space="preserve">K2 45-001-02 
 Szakipari munkák Lakatos-szerkezetek elhelyezése Ajtók elhelyezése Beltéri ajtólapok elhelyezése, kiegészítő szerelvények nélkül,
Egyedi gyártású röntgen ajtó  névleges méret:1000 x 2125 mm, beszerelve tok utólagos festésével, 
</t>
  </si>
  <si>
    <t xml:space="preserve">ÉNGY kód: 45-001-0377240 Kód: 45-001-003.1-0134351 Verzió: 2018-1
Szakipari munkák Lakatos-szerkezetek elhelyezése Ajtók elhelyezése Kiegészítő szerelvények elhelyezése beltéri ajtólapokhoz
U formájú műanyag, fekete kilincsgarnitúra, lekerekített rövid címmel, PZ/BB-furattal
</t>
  </si>
  <si>
    <t xml:space="preserve">., ÉNGY kód: 45-001-1937433 Kód: 45-001-003.1-0134752 Verzió: 2018-1
Szakipari munkák Lakatos-szerkezetek elhelyezése Ajtók elhelyezése Kiegészítő szerelvények elhelyezése beltéri ajtólapokhoz
Alu körcímkés kilincsgarnitúra, BB vagy PZ előkészítéssel
</t>
  </si>
  <si>
    <t xml:space="preserve">ÉNGY kód: 45-001-1937491 Kód: 45-001-003.1-0134759 Verzió: 2018-1
Szakipari munkák Lakatos-szerkezetek elhelyezése Ajtók elhelyezése Kiegészítő szerelvények elhelyezése beltéri ajtólapokhoz
Alu ráfutó küszöb, gumi zárással ZK/OIT beltéri ajtókhoz, szárnyanként
</t>
  </si>
  <si>
    <t xml:space="preserve">ÉNGY kód: 45-001-1937416 Kód: 45-001-003.1-0134750 Verzió: 2018-1
Szakipari munkák Lakatos-szerkezetek elhelyezése Ajtók elhelyezése Kiegészítő szerelvények elhelyezése beltéri ajtólapokhoz
30+35mm cilinderbetét, 3db kulccsal
</t>
  </si>
  <si>
    <t xml:space="preserve">ÉNGY kód: 45-001-1937445 Kód: 45-001-003.1-0134753 Verzió: 2018-1
Szakipari munkák Lakatos-szerkezetek elhelyezése Ajtók elhelyezése Kiegészítő szerelvények elhelyezése beltéri ajtólapokhoz
Alu körcímkés WC kilincsgarnitúra
</t>
  </si>
  <si>
    <t xml:space="preserve">ÉNGY kód: 45-001-0376802 Kód: 45-001-001.1.5.1-0134040 Verzió: 2018-1
Szakipari munkák Lakatos-szerkezetek elhelyezése Ajtók elhelyezése Beltéri ajtók, alapozott acél ajtótok elhelyezése, befoglalótok szerelésével, Jobbos/Balos falcolt ajtólapokhoz EPDM tömítőprofillal, szerelt falak esetén,beépítés a szerelt falak építésével egyidejűleg, 150 mm falvastagságig,
625x2000-2000x2125 mm névleges méretig
Hörmann gipszkarton befoglalótok, névleges méret:750 x 2125 mm, 100 mm falvastagsághoz
</t>
  </si>
  <si>
    <t xml:space="preserve">ÉNGY kód: 45-001-0376814 Kód: 45-001-001.1.5.1-0134041 Verzió: 2018-1
Szakipari munkák Lakatos-szerkezetek elhelyezése Ajtók elhelyezése Beltéri ajtók, alapozott acél ajtótok elhelyezése, befoglalótok szerelésével, Jobbos/Balos falcolt ajtólapokhoz EPDM tömítőprofillal, szerelt falak esetén,beépítés a szerelt falak építésével egyidejűleg, 150 mm falvastagságig,
625x2000-2000x2125 mm névleges méretig
Hörmann gipszkarton befoglalótok, névleges méret:750 x 2125 mm, 125 mm falvastagsághoz
</t>
  </si>
  <si>
    <t xml:space="preserve">ÉNGY kód: 45-001-1936622 Kód: 45-001-001.1.4.1-0134665 Verzió: 2018-1
Szakipari munkák Lakatos-szerkezetek elhelyezése Ajtók elhelyezése Beltéri ajtók, alapozott acél ajtótok elhelyezése, befoglalótok szerelésével, Jobbos/Balos falcolt ajtólapokhoz EPDM tömítőprofillal, 130 mm nyers téglafal vastagságig, 625x2000-2000x2125 mm névleges méretig
Hörmann falazós befoglalótok, névleges méret:1125 x 2125 mm, 130 mm falvastagsághoz
</t>
  </si>
  <si>
    <t xml:space="preserve">ÉNGY kód: 45-001-0376654 Kód: 45-001-001.1.3.1-0134016 Verzió: 2018-1
Szakipari munkák Lakatos-szerkezetek elhelyezése Ajtók elhelyezése Beltéri ajtók,
alapozott acél ajtótok elhelyezése, saroktok szerelésével, Jobbos/Balos falcolt ajtólaphoz EPDM tömítőprofillal, téglafalba való beépítéssel, 625x2000-2000x2125 mm névleges méretig
Hörmann 1 részes saroktok, névleges méret:1000 x 2125 mm
</t>
  </si>
  <si>
    <t xml:space="preserve">K3  45-002-01
Szakipari munkák Lakatos-szerkezetek elhelyezése Ablakok elhelyezése
Acél ablak elhelyezése
Meglévő kibontott ablak elhelyezése, 30x60 cm
</t>
  </si>
  <si>
    <t xml:space="preserve">K4 45-011-01
Szakipari munkák Lakatos-szerkezetek elhelyezése Információs rendszerek (felirati illetve eligazító táblák) Beltéri információs rendszer elhelyezése,változó szélességben és sorkiosztásban,
eloxált alumíniumból, piktogram alumínium betéttel
Piktogramok, jelzések, feliratok, Braille információs táblák
</t>
  </si>
  <si>
    <t>Lakatos-szerkezetek összesen</t>
  </si>
  <si>
    <t>Felületképzés (festés, mázolás, tapétázás, korrózióvédelem)</t>
  </si>
  <si>
    <t>Felületképzés (festés, mázolás, tapétázás, korrózióvédelem) összesen</t>
  </si>
  <si>
    <t xml:space="preserve">ÉNGY kód: 47-031-0505911 Kód: 47-031-003.12.2.2-0152820 Verzió: 2018-1
Szakipari munkák Felületképzés (festés, mázolás, tapétázás, korrózióvédelem) Fafelületek mázolása
Külső fafelületek lazúrozása, gyalult felületen, oldószeres lazúrral,két rétegben, tagolt felületen
Sadolin Extra vastaglazúr színtelen, EAN: 5903525220050
</t>
  </si>
  <si>
    <t xml:space="preserve">ÉNGY kód: 47-011-0457035 Kód: 47-011-015.1.1.2-0159472 Verzió: 2018-1
Szakipari munkák Felületképzés (festés, mázolás, tapétázás, korrózióvédelem) Belsőfestések
Diszperziós festés műanyag bázisú vizes-diszperziós fehér vagy gyárilag színezett festékkel,
új vagy régi lekapart, előkészített alapfelületen,vakolaton, két rétegben, tagolt sima felületen
Caparol Extra diszperziós belső falfesték, színes I.
</t>
  </si>
  <si>
    <t xml:space="preserve">ÉNGY kód: 48-000-0515246 Kód: 48-000-024.2 Verzió: 2018-1
Szakipari munkák Szigetelés Bontási munkák Ragasztott rögzítésű hőszigetelő lemezek bontása,
függőleges vagy ferde felületről
</t>
  </si>
  <si>
    <t xml:space="preserve">ÉNGY kód: 48-002-0515356 Kód: 48-002-001.1.1.1.2-0415319 Verzió: 2018-1
Szakipari munkák Szigetelés Talajnedvesség elleni szigetelések Talajnedvesség elleni szigetelés;
Bitumenes lemez szigetelés aljzatának kellősítése, egy rétegben, vízszintes felületen, vízbázisú bitumenemulzióval (enyhén nedves vagy száraz felületen)
ISO-PRIMER oldószermentes bitumenes alapozó, beton felületen (anyagfelhasználás: 0,5-0,7 kg/m2)
</t>
  </si>
  <si>
    <t xml:space="preserve">ÉNGY kód: 48-002-0515436 Kód: 48-002-001.1.1.2.2-0415319 Verzió: 2018-1
Szakipari munkák Szigetelés Talajnedvesség elleni szigetelések Talajnedvesség elleni szigetelés; Bitumenes lemez szigetelés aljzatának kellősítése, egy rétegben, függőleges felületen, vízbázisú bitumenemulzióval (enyhén nedves vagy száraz felületen)
ISO-PRIMER oldószermentes bitumenes alapozó, beton felületen (anyagfelhasználás: 0,5-0,7 kg/m2)
</t>
  </si>
  <si>
    <t xml:space="preserve">ÉNGY kód: 48-002-0516051 Kód: 48-002-001.2.1.1.3-0415024 Verzió: 2018-1
Szakipari munkák Szigetelés Talajnedvesség elleni szigetelések Talajnedvesség elleni szigetelés;
Falszigetelés, vízszintes felületen, egy rétegben, minimum 4,0 mm vastag plasztomerbitumenes (APP vagy APP/SBS modifikált duo) lemezzel, aljzathoz foltonként vagy sávokban olvasztásos ragasztással, átlapolásoknál teljes felületű hegesztéssel fektetve
ISO-LINE FIX 4,5 PLAST üvegszövet hordozórétegű, 4 mm névleges vastagságú plasztomerbitumenes (APP) modifikált) lemez
</t>
  </si>
  <si>
    <t xml:space="preserve">ÉNGY kód: 48-002-0517184 Kód: 48-002-001.2.2.1.3-0415024 Verzió: 2018-1
Szakipari munkák Szigetelés Talajnedvesség elleni szigetelések Talajnedvesség elleni szigetelés;
Falszigetelés, függőleges felületen, egy rétegben, minimum 3,0 mm vastag plasztomerbitumenes (APP vagy APP/SBS modifikált duo) lemezzel, aljzathoz teljes felületű lángolvasztásos ragasztással, átlapolásoknál teljes felületű hegesztéssel fektetve
ISO-LINE FIX 4,5 PLAST üvegszövet hordozórétegű, 4 mm névleges vastagságú plasztomerbitumenes (APP) modifikált) lemez
</t>
  </si>
  <si>
    <t xml:space="preserve">ÉNGY kód: 48-002-0515315 Kód: 48-002-001.1.1.1.1-0413081 Verzió: 2018-1
Szakipari munkák Szigetelés Talajnedvesség elleni szigetelések Talajnedvesség elleni szigetelés;
Bitumenes lemez szigetelés aljzatának kellősítése, egy rétegben, vízszintes felületen, oldószeres hideg bitumenmázzal (száraz felületen)
EUROSZIG VIABIT Primer 20 l (0,2-0,35 l/m2) bitumenes alapozó
</t>
  </si>
  <si>
    <t xml:space="preserve">ÉNGY kód: 48-002-0515482 Kód: 48-002-001.2.1.1.1-0413352 Verzió: 2018-1
Szakipari munkák Szigetelés Talajnedvesség elleni szigetelések Talajnedvesség elleni szigetelés;
Falszigetelés, vízszintes felületen, egy rétegben, minimum 4,0 mm vastag oxidált bitumeneslemezzel, aljzathoz foltonként vagy sávokban olvasztásos ragasztással, átlapolásoknál teljes felületű hegesztéssel fektetve
EUROSZIG GRUND GV 4 mm (4,5 kg) homok (oxidált, üvegfátyol, 0 °C, 80 °C, 2-2 %, 400/300 N/5 cm)
</t>
  </si>
  <si>
    <t xml:space="preserve">ÉNGY kód: 48-007-0544081 Kód: 48-007-001.2.2-0092046 Verzió: 2018-1
Szakipari munkák Szigetelés Hő- és hangszigetelések Magastető hő- és hangszigetelése;
Szaruzat alatti szigetelés fa vagy fém fedélszék esetén(rögzítés külön tételben),
kőzetgyapot hőszigetelő lemezzel ROCKWOOL Airrock LD kőzetgyapot lemez 100 mm
</t>
  </si>
  <si>
    <t xml:space="preserve">ÉNGY kód: 48-007-0544093 Kód: 48-007-001.2.2-0092047 Verzió: 2018-1
Szakipari munkák Szigetelés Hő- és hangszigetelések Magastető hő- és hangszigetelése; Szaruzat alatti szigetelés fa vagy fém fedélszék esetén(rögzítés külön tételben), kőzetgyapot hőszigetelő lemezzel
ROCKWOOL Airrock LD kőzetgyapot lemez 120 mm
</t>
  </si>
  <si>
    <t xml:space="preserve">ÉNGY kód: 48-007-4239406 Kód: 48-007-041.1.1.1.2-0113071 Verzió: 2018-1
Szakipari munkák Szigetelés Hő- és hangszigetelések Födém; Padló hőszigetelő anyag elhelyezése, vízszintes felületen, aljzatbeton alá, úsztató rétegként vagy talajon fekvő padlószerkezetben,
expandált polisztirolhab lemezzel
AUSTROTHERM AT-N150 expandált polisztirolhab hőszigetelő lemez, 1000x500x120 mm
</t>
  </si>
  <si>
    <t xml:space="preserve">ÉNGY kód: 48-007-0571984 Kód: 48-007-041.2.3-0113483 Verzió: 2018-1
Szakipari munkák Szigetelés Hő- és hangszigetelések Födém;
Padló peremszigetelés elhelyezése úsztatott aljzatbeton esetén,
extrudált polietilén szigetelő szalaggal
AUSTROTHERM AT-PE sáv 5/100+30 mm
</t>
  </si>
  <si>
    <t xml:space="preserve">ÉNGY kód: 48-007-3301426 Kód: 48-007-056.1.3.1-0113544 Verzió: 2018-1
Szakipari munkák Szigetelés Hő- és hangszigetelések Alátét- és elválasztó rétegek beépítése,
védőlemez-, műanyagfátyol-, fólia vagy műanyagfilc egy rétegben, átlapolással, rögzítés nélkül,
padló, födém szigeteléseknél, vízszintes felületen
AUSTROTHERM polietilén fólia, 0,09 mm vastagságú, 2 m szélességű
</t>
  </si>
  <si>
    <t xml:space="preserve">ÉNGY kód: 48-007-0555840 Kód: 48-007-021.1.1.1-0092698 Verzió: 2018-1
Szakipari munkák Szigetelés Hő- és hangszigetelésekKülső fal;Homlokzati fal hő- és hangszigetelése,
falazott vagy monolit vasbeton szerkezeten, függőleges felületen, (rögzítés, vakolás külön tételben)
vékonyvakolat alatti üveggyapot vagy kőzetgyapot lemezzel
ROCKWOOL Frontrock Max E vakolható, inhomogén kőzetgyapot lemez 120 mm
</t>
  </si>
  <si>
    <t xml:space="preserve">ÉNGY kód: 48-007-0555811 Kód: 48-007-021.1.1.1-0092695 Verzió: 2018-1
Szakipari munkák Szigetelés Hő- és hangszigetelések Külső fal; Homlokzati fal hő- és hangszigetelése, falazott vagy monolit vasbeton szerkezeten, függőleges felületen, (rögzítés, vakolás külön tételben) vékonyvakolat alatti üveggyapot vagy kőzetgyapot lemezzel
ROCKWOOL Frontrock Max E vakolható, inhomogén kőzetgyapot lemez 80 mm
</t>
  </si>
  <si>
    <t xml:space="preserve">ÉNGY kód: 48-007-0576231 Kód: 48-007-051.1.1-0110164 Verzió: 2018-1
Szakipari munkák Szigetelés Hő- és hangszigetelések Hőhidak hőszigetelése; bentmaradó zsaluzatként alkalmazva, extrudált polisztirolhab lemezzel
RAVATHERM XPS 300WB (STYROFOAM IB-A) 050 érdesített felületű extrudált polisztirolhab hőszigetelő lemez, 50x600x1250mm, Lambda: 0,033 W/mK; RTH300WB050
</t>
  </si>
  <si>
    <t xml:space="preserve">ÉNGY kód: 48-007-0562705 Kód: 48-007-021.21.2-0113424 Verzió: 2018-1
Szakipari munkák Szigetelés Hő- és hangszigetelések Külső fal; Hőszigetelések épületlábazaton vagy koszorún,foltonként ragasztva vagy megtámasztva(rögzítés külön tételben), egy rétegben,
expandált polisztirolhab lemezzel
AUSTROTHERM Expert hőszigetelő lemez, 1265x615x100 mm
</t>
  </si>
  <si>
    <t xml:space="preserve">ÉNGY kód: 48-021-4099911 Kód: 48-021-001.63.2.1-0391231 Verzió: 2018-1
Szakipari munkák Szigetelés Szigetelések rögzítése Szigetelések rögzítése; Hőszigetelő és hangelnyelő táblák ragasztásos rögzítése, homlokzaton,
cementbázisú ragasztóanyaggal
Baumit StarContact ragasztótapasz, Cikkszám: 156101
</t>
  </si>
  <si>
    <t xml:space="preserve">ÉNGY kód: 48-021-3301493 Kód: 48-021-001.51.2.3.1 Verzió: 2018-1
Szakipari munkák Szigetelés Szigetelések rögzítése Szigetelések rögzítése; Hőszigetelő táblák pontszerű mechanikai rögzítése, homlokzaton, vázkerámia vagy pórusbeton aljzatszerkezethez,
fém beütődübelekkel
</t>
  </si>
  <si>
    <t>61.</t>
  </si>
  <si>
    <t xml:space="preserve">Útburkolatalap és makadámburkolat készítése </t>
  </si>
  <si>
    <t>Útburkolatalap és makadámburkolat készítése összesen</t>
  </si>
  <si>
    <t xml:space="preserve">ÉNGY kód: 61-002-2641795 Kód: 61-002-002.1-0130246 Verzió: 2018-1
Közlekedés építési munkák Útburkolatalap és makadámburkolat készítése Mechanikailag stabilizált alaprétegek Mechanikailag stabilizált alapréteg készítése útgyaluval, M22 jelű, 10-20 cm vastagságban
Útépítési zúzottkő, M22 Colas-Északkő, Szob
</t>
  </si>
  <si>
    <t xml:space="preserve">Kőburkolat készítése </t>
  </si>
  <si>
    <t>62.</t>
  </si>
  <si>
    <t xml:space="preserve">ÉNGY kód: 62-001-0677336 Kód: 62-001-003.1 Verzió: 2018-1
Közlekedés építési munkák Kőburkolat készítése Kőburkolatok bontási munkái Kiskő, keramit és téglaburkolat bontása, homokos kavicságyazattal
</t>
  </si>
  <si>
    <t xml:space="preserve">ÉNGY kód: 62-002-1262465 Kód: 62-002-021.3-0618486 Verzió: 2018-1
Közlekedés építési munkák Kőburkolat készítése Burkolatszegélyek Egyéb használatos szegélykövek, út és körforgalom szegélyek készítése, alapárok kiemelése nélkül, betonhézagolással,
100 cm hosszú elemekből
KK KAVICS BETON szegélykő 5x25x100 cm, szürke
</t>
  </si>
  <si>
    <t xml:space="preserve">ÉNGY kód: 62-003-1262571  Kód: 62-003-008.1-0618313 Verzió: 2018-1
Közlekedés építési munkák Kőburkolat készítése Burkolatok Tér- vagy járdaburkolat készítése, beton burkolókőből hálós, soros, halszálka, parketta vagy kazettás kötésben, homokágyazatba fektetve,
10x20x4, 10x20x5, 10x20x6, 10x20x8 cm-es méretű idomkővel
KK KAVICS BETON London 10x20x6 cm, szürke
</t>
  </si>
  <si>
    <t>Kőburkolat készítése összesen</t>
  </si>
  <si>
    <t>Épületgépészet</t>
  </si>
  <si>
    <t>Építtető: Sukoró Község Önkormányzata</t>
  </si>
  <si>
    <t>Építés helye: Sukoró, Fő u. 50.</t>
  </si>
  <si>
    <t>ÉPÜLETGÉPÉSZETI SZERELÉS</t>
  </si>
  <si>
    <t>MEGNEVEZÉS</t>
  </si>
  <si>
    <t>Egys</t>
  </si>
  <si>
    <t>Méret</t>
  </si>
  <si>
    <t>Menny</t>
  </si>
  <si>
    <t>e.anyag</t>
  </si>
  <si>
    <t>e.díj</t>
  </si>
  <si>
    <t>ANYAG</t>
  </si>
  <si>
    <t>DÍJ</t>
  </si>
  <si>
    <t xml:space="preserve">Víz, csatorna </t>
  </si>
  <si>
    <t>PVC lefolyócső szerelése idomokkal, tokos gumigyűrűs kötésekkel, tartókkal.</t>
  </si>
  <si>
    <t>NA32</t>
  </si>
  <si>
    <t>NA40</t>
  </si>
  <si>
    <t>NA50</t>
  </si>
  <si>
    <t>NA100</t>
  </si>
  <si>
    <t>NA125</t>
  </si>
  <si>
    <t>PVC lefolyócső szerelése idomokkal, tokos gumigyűrűs kötésekkel, épületen kívül földben.</t>
  </si>
  <si>
    <t>PE80-SDR11 vízvezetéki nyomócső földben.</t>
  </si>
  <si>
    <t>d32</t>
  </si>
  <si>
    <t>RADOPRESS ötrétegű vízvezetéki nyomócső szerelése idomokkal, tartókkal, hőszigeteléssel.</t>
  </si>
  <si>
    <t>d16</t>
  </si>
  <si>
    <t>d20</t>
  </si>
  <si>
    <t>d26</t>
  </si>
  <si>
    <t>HAJDÚ AQ-IND 100 SC indirekt fűtésű meleg víz termelő szerelése.</t>
  </si>
  <si>
    <t>HMV tágulási tartály.</t>
  </si>
  <si>
    <t>8 l</t>
  </si>
  <si>
    <t>HMV biztonsági szelep</t>
  </si>
  <si>
    <t>1/2”</t>
  </si>
  <si>
    <t>Golyóscsap vízre</t>
  </si>
  <si>
    <t>3/4”</t>
  </si>
  <si>
    <t>1”</t>
  </si>
  <si>
    <t>Visszacsapó szelep ivóvízre.</t>
  </si>
  <si>
    <t>HMV cirkulációs szivattyú, WILO Z15</t>
  </si>
  <si>
    <t>Ivóvíz szűrő</t>
  </si>
  <si>
    <t>Csatorna szellőző tető fölé</t>
  </si>
  <si>
    <t>HL138 klíma szifon</t>
  </si>
  <si>
    <t>Fogorvosi szék víz és szennyvíz oldali bekötése.</t>
  </si>
  <si>
    <t>Szaniterek, szerelvények megrendelő által kiválasztott típusok.</t>
  </si>
  <si>
    <t>WC alsó+ tartály+ ülőke+ papír tartó.</t>
  </si>
  <si>
    <t>Mosdó, kézmosó csapteleppel, tartalék elzárókkal.</t>
  </si>
  <si>
    <t>Mosdó berendezés szifonnal, tartalék elzárókkal, orvosi csapteleppel.</t>
  </si>
  <si>
    <t>Mosogató csapteleppel, tartalék elzárókkal.</t>
  </si>
  <si>
    <t>Zuhanyozó csapteleppel, szifonnal, tartalék elzárókkal, kabinnal.</t>
  </si>
  <si>
    <t>Mosdó berendezés szifonnal, tartalék elzárókkal, csapteleppel, mozgáskorlátozott mosdó.</t>
  </si>
  <si>
    <t>Mozgáskorlátozott WC ülőkével, tartállyal.</t>
  </si>
  <si>
    <t>Falitükör mozgáskorlátozott mosdóhoz.</t>
  </si>
  <si>
    <t>Falitükör.</t>
  </si>
  <si>
    <t>Kapaszkodó mozgáskorlátozott WC-hez.</t>
  </si>
  <si>
    <t>Csatorna vezeték víztartási próbája.</t>
  </si>
  <si>
    <t>vízvezeték nyomáspróbája.</t>
  </si>
  <si>
    <t>Fertőtlenítés, ÁNTSZ vízminta.</t>
  </si>
  <si>
    <t>GÁZSZERELÉS</t>
  </si>
  <si>
    <t>Réz gázvezeték szerelése idomokkal, tartókkal.</t>
  </si>
  <si>
    <t>d22</t>
  </si>
  <si>
    <t>Kondenzációs kazán gázoldali bekötése kötési anyaggal.</t>
  </si>
  <si>
    <t>TRICOX koaxiális Pps/alu elvezetés terv szernti idomokkal, tartókkal.</t>
  </si>
  <si>
    <t>60/100</t>
  </si>
  <si>
    <t>Csatlakozás meglévő gázvezetékre.</t>
  </si>
  <si>
    <t>Égéstermék rendszer átadása.</t>
  </si>
  <si>
    <t>Gázvezeték hatósági átadása, nyomáspróba.</t>
  </si>
  <si>
    <t>FŰTÉS SZERELÉS</t>
  </si>
  <si>
    <t>RADOPRESS ötrétegű fűtési nyomócső szerelése idomokkal, tartókkal, hőszigeteléssel.</t>
  </si>
  <si>
    <t>DUNAFER beépített szelepes lapradiátor szerelése tartóval, termosztatikus fejjel.</t>
  </si>
  <si>
    <t>DKEK-900/700</t>
  </si>
  <si>
    <t>BEK-600/400</t>
  </si>
  <si>
    <t>BEK-600/500</t>
  </si>
  <si>
    <t>BEK-600/600</t>
  </si>
  <si>
    <t>BEK-600/800</t>
  </si>
  <si>
    <t>IMMERGAS VICTRIX 12X TT  ERP kondenzációs kazán tároló csatlakozó készlettel, időjárást követő szabályozással, külső hőmérséklet érzékelővel.</t>
  </si>
  <si>
    <t>Golyóscsap fűtésre.</t>
  </si>
  <si>
    <t>Fűtési rendszer nyomáspróbája.</t>
  </si>
  <si>
    <t>Próbafűtés, beszabályozás.</t>
  </si>
  <si>
    <t>M1/100N fali ventilátor beépített késleltető relével, összekötő csővel és túlnyomás zsaluval.</t>
  </si>
  <si>
    <t>ANYAG ÖSSZESEN:</t>
  </si>
  <si>
    <t>DÍJ ÖSSZESEN:</t>
  </si>
  <si>
    <t>NETTÓ MINDÖSSZESEN</t>
  </si>
  <si>
    <t>anyag ár</t>
  </si>
  <si>
    <t>munkadíj</t>
  </si>
  <si>
    <t>m.egység</t>
  </si>
  <si>
    <t>Fogorvosi rendelő elektromos munkák</t>
  </si>
  <si>
    <t>Sukoró</t>
  </si>
  <si>
    <t>Műanyag védőcső, falon kívül szerelve/falhoronyban, tartószerkezettel és elhelyezési munkákkal együtt, átm. 16mm MÜ.II.</t>
  </si>
  <si>
    <t>Műanyag védőcső, falon kívül szerelve/falhoronyban, tartószerkezettel és elhelyezési munkákkal együtt, átm. 25mm MÜ.II.</t>
  </si>
  <si>
    <t>Műanyag védőcső, falon kívül szerelve/falhoronyban, tartószerkezettel és elhelyezési munkákkal együtt, átm. 40mm MÜ.II.</t>
  </si>
  <si>
    <t>Műanyag gégecső, szerelt falban elhelyezve, elhelyezési munkákkal együtt,
átm. 20mm</t>
  </si>
  <si>
    <t>Lépésálló műanyag védőcső D=40 (erősáram és gyengeáram), aljzatban
(pl. Univolt FXKVR)</t>
  </si>
  <si>
    <t>Kábeltartó szerkezet segédanyag</t>
  </si>
  <si>
    <t>Funkciótartó szerelés, nyomvonalbiztosítás, SR114 vezetékhez</t>
  </si>
  <si>
    <t>EPH csomópont, pl. Obo-Bettermann 1801 VDE
elosztó környezetében, rendelőben (süllyesztve) elhelyezve</t>
  </si>
  <si>
    <t>EPH bekötés, kiállás, helyi csomópont (fogorvosi rendelő)</t>
  </si>
  <si>
    <t>Villámvédelmi felfogórúd, kúpcserépre l=1,05m
pl. J.Pröpster V2A (1255)</t>
  </si>
  <si>
    <t>Villámvédelmi felfogó »16mm, horganyzott acél felfogó, kéményre
rögzítetve, min 0,5 m túlnyúlással (l=1.5m pl. J. Pröpster 101500)
0,5m eltartással; szigetelő traverz, pl. J. Pröpster,szalagbilinccsel)</t>
  </si>
  <si>
    <t>Létesítendő villámvédelmi szívócsúcs,
összekötő vezetőből felhajlítással kialakítva</t>
  </si>
  <si>
    <t>Villámvédelmi összekötővezető »10mm horganyzott köracél:
0,15m kiemeléssel létesítve tető gerincen, tető-vezetéktartó
alkalmazásával, tető kialakításhoz igazodva (pl.J. Pröpster)</t>
  </si>
  <si>
    <t>Villámvédelmi levezető hőszigetelő alatt oldalfalra rögzített »10mm
horganyzott köracél leválasztó kapoccsal (vizsgáló összekötő,
pl. J. Pröpster) ellenőrző ajtóval (pl. J. Pröpster Typ B 1041)
létesítendő keresztföldelő (pl. J. Pröpster l=2500mm 110205)</t>
  </si>
  <si>
    <t>Egyéb EPH bekötés, H07V-K 4mm2 Z/S vezetékkel (előirányzat)</t>
  </si>
  <si>
    <t>EPH gerinc bekötés, H07V-K 16mm2 Z/S vezetékkel (előirányzat)</t>
  </si>
  <si>
    <t>Zuhanytálca helyi EPH bekötés</t>
  </si>
  <si>
    <t>Riasztó rendszer zónabővítője, mennyezet alatt
szerelve (pl. Paradox ZX sorozat, fém tokozatban,
tápegységgel, akkumulátorral)</t>
  </si>
  <si>
    <t>Riasztó kezelőfelület
(pl. Paradox K 641 LCD)</t>
  </si>
  <si>
    <t>Mozgásérzékelő
(pl. Paradox 476 PRO PIR)</t>
  </si>
  <si>
    <t>Kamerarendszer részére előkészítés
(központ helyéhez csövezés, erős- és gyengeáramú vezetékezés kiépítése)</t>
  </si>
  <si>
    <t>Riasztó rendszer központja, meglévő-megmaradó, bővítményleágazás
csatlakoztatása</t>
  </si>
  <si>
    <t>Erőátviteli, IT és gépészeti villamos hálózat</t>
  </si>
  <si>
    <t>Legrand Valena 2P+F fehér földelt dugalj
szerelési magasság: rajzon jelölve</t>
  </si>
  <si>
    <t>Legrand Valena 2P+F fehér földelt dugalj csapófedéllel
szerelve
szerelési magasság: rajzon jelölve, egyéb esetben +0,4m</t>
  </si>
  <si>
    <t>Legrand Valena 2P+F vörös (UPS) földelt dugalj
szerelési magasság: rajzon jelölve</t>
  </si>
  <si>
    <t>Legrand Valena fehér RJ45 CAT6 csatlakozóaljzat
számítástechnikai eszköz részére
szerelési magasság: rajzon jelölve</t>
  </si>
  <si>
    <t>Legrand Valena fehér koaxiális csatlakozóaljzat 7744 29
TV részére
szerelési magasság: rajzon jelölve</t>
  </si>
  <si>
    <t>Legrand Valena fehér kábel kivezető
szerelési magasság: rajzon jelölve</t>
  </si>
  <si>
    <t>Medikai csatlakozó tábla
2+2 2P+F csatlakozó aljzattal,2x10A kismegszakítóval, EPH
csatlaozással, visszajelző lámpával
(pl. E14.1 - Kórháztechnikai Zrt.)
szerelési magasság: rajzon jelölve</t>
  </si>
  <si>
    <t>Schrack Elso EL 740 010 szobai jelzőlámpa
akusztikai és optikai jelzéssel (piros jelzőfény), húzózsinóros nyomógombbal, nyugtázó nyomógombbal, kompletten
24Vac, 150mA (max)
szerelési magasság: ajtó fölé szerelve</t>
  </si>
  <si>
    <t>Szünetmentes tápegység, 10kVA 3F/3F
(pl. ELEN E1)</t>
  </si>
  <si>
    <t>Fogászati röntgen távvezérlés, egyedi elemekből felépítve
tartalmaz: kulcsos kapcsoló, 1P nyomó, közös tokozatban
(pl. Schneider Electric elemekből)</t>
  </si>
  <si>
    <t>Kaputelefon kül- és beltéri egység, kompletten
(szükség esetén adapter külön süllyesztő dobozban elhelyezve)
(pl. SEKO, CODEFON, stb.)</t>
  </si>
  <si>
    <t>WIFI router erős- és gyengeáramú csatlakoztatása
falra szerelve (pl. D-Link)</t>
  </si>
  <si>
    <t>TV erősítő/F elosztó, modem/router/switch, erős- és
gyengeáramú csatlakoztatása, 8U rack szekrényben
(pl. X-Tech) vagy bútorban elhelyezve, mennyezet
alatt 0,1m-re, vezetékkiállások (erős- s gyengeáram)
a rack szekrényben/bútorban</t>
  </si>
  <si>
    <t>Leválasztó kapcsoló, falon kívül szerelve, (pl. Eaton)
In=20A , 2P, tokozott
Védettség: min. IP 44
szerelési magasság: berendezés mellett elhelyezve</t>
  </si>
  <si>
    <t>Kétpólusú fehér kapcsoló (pl. Legrand Valena)
egyes vagy közös kerettel szerelve
szerelési magasság: +1,10 m</t>
  </si>
  <si>
    <t>Kompresszor erősáramú csatlakoztatása
(pl. Sanitaria DK50)</t>
  </si>
  <si>
    <t>Nyálszívó erősáramú és vezérlés csatlakoztatása
(pl. Sanitaria DO2.1)</t>
  </si>
  <si>
    <t>Fogászati röntgen erősáramú és távvezérlés csatlakoztatása
(pl. Carestream Health Inc. CS2200)</t>
  </si>
  <si>
    <t>Fogorvosi szék és munkaállomás közötti router erős-
és gyengeáramú csatlakoztatása (bútorra helyezve,
fogorvosi berendezéssel együtt biztosítandó)</t>
  </si>
  <si>
    <t>Kaputelefon rendszer előkészítés (rendelő - külső kapu között)</t>
  </si>
  <si>
    <t>Helység termosztát - bekötés, gépész kiírás alapján</t>
  </si>
  <si>
    <t>Kazán vezérlő (tartozék) - bekötés, gépész kiírás alapján</t>
  </si>
  <si>
    <t>Elszívóventilátor - bekötés, gépész kiírás alapján
(világítási kapcsolóról vezérelve, utánfutással)</t>
  </si>
  <si>
    <t>Szivattyúk - bekötés, gépész kiírás alapján</t>
  </si>
  <si>
    <t>Hőmérséklet érzékelők - bekötés
külső és tároló hőmérséklet</t>
  </si>
  <si>
    <t>Klíma berendezés előkészítés beltéri (SKb) és
kültéri (SKk) egység részére
tényleges kiépítés beruházói döntés alapján</t>
  </si>
  <si>
    <r>
      <t>NYM-J 5x10 mm</t>
    </r>
    <r>
      <rPr>
        <sz val="10"/>
        <rFont val="Times New Roman"/>
        <family val="1"/>
      </rPr>
      <t xml:space="preserve">² </t>
    </r>
    <r>
      <rPr>
        <sz val="10"/>
        <rFont val="Times New Roman"/>
        <family val="1"/>
      </rPr>
      <t>vezeték</t>
    </r>
  </si>
  <si>
    <r>
      <t>H05VV-F 2x0,75 mm</t>
    </r>
    <r>
      <rPr>
        <sz val="10"/>
        <rFont val="Times New Roman"/>
        <family val="1"/>
      </rPr>
      <t xml:space="preserve">² </t>
    </r>
    <r>
      <rPr>
        <sz val="10"/>
        <rFont val="Times New Roman"/>
        <family val="1"/>
      </rPr>
      <t>vezeték</t>
    </r>
  </si>
  <si>
    <r>
      <t>H05VV-F 2x1 mm</t>
    </r>
    <r>
      <rPr>
        <sz val="10"/>
        <rFont val="Times New Roman"/>
        <family val="1"/>
      </rPr>
      <t xml:space="preserve">² </t>
    </r>
    <r>
      <rPr>
        <sz val="10"/>
        <rFont val="Times New Roman"/>
        <family val="1"/>
      </rPr>
      <t>vezeték</t>
    </r>
  </si>
  <si>
    <r>
      <t>H07V-K 1x4 mm</t>
    </r>
    <r>
      <rPr>
        <sz val="10"/>
        <rFont val="Times New Roman"/>
        <family val="1"/>
      </rPr>
      <t xml:space="preserve">² </t>
    </r>
    <r>
      <rPr>
        <sz val="10"/>
        <rFont val="Times New Roman"/>
        <family val="1"/>
      </rPr>
      <t>vezeték z/s</t>
    </r>
  </si>
  <si>
    <r>
      <t>H07V-K 1x6 mm</t>
    </r>
    <r>
      <rPr>
        <sz val="10"/>
        <rFont val="Times New Roman"/>
        <family val="1"/>
      </rPr>
      <t xml:space="preserve">² </t>
    </r>
    <r>
      <rPr>
        <sz val="10"/>
        <rFont val="Times New Roman"/>
        <family val="1"/>
      </rPr>
      <t>vezeték z/s</t>
    </r>
  </si>
  <si>
    <r>
      <t>H07V-K 1x16 mm</t>
    </r>
    <r>
      <rPr>
        <sz val="10"/>
        <rFont val="Times New Roman"/>
        <family val="1"/>
      </rPr>
      <t xml:space="preserve">² </t>
    </r>
    <r>
      <rPr>
        <sz val="10"/>
        <rFont val="Times New Roman"/>
        <family val="1"/>
      </rPr>
      <t>vezeték z/s</t>
    </r>
  </si>
  <si>
    <r>
      <t>SR114H 2x1,5 mm</t>
    </r>
    <r>
      <rPr>
        <sz val="10"/>
        <rFont val="Times New Roman"/>
        <family val="1"/>
      </rPr>
      <t xml:space="preserve">² </t>
    </r>
    <r>
      <rPr>
        <sz val="10"/>
        <rFont val="Times New Roman"/>
        <family val="1"/>
      </rPr>
      <t>vezeték</t>
    </r>
  </si>
  <si>
    <t>CAT 6 UTP</t>
  </si>
  <si>
    <t>6AF22 riasztó vezeték</t>
  </si>
  <si>
    <t>RG6 koax</t>
  </si>
  <si>
    <t>USB</t>
  </si>
  <si>
    <t>4x14W fénycsöves falon kívüli opálbúrás lámpatest,
(pl. Philips TCS461 4x14 AC-MLO)
4x14W F840-es fénycsővel szerelve, védettség: min. IP20</t>
  </si>
  <si>
    <t>1x20W LED fényforrással szerelt falon kívüli lámpatest
(pl. Simovill SMO LEDT 20NW-32)
1x20W F840-es fényforrással szerelve, védettség: min. IP20</t>
  </si>
  <si>
    <t>1x20W LED fényforrással szerelt falon kívüli lámpatest
(pl. Simovill S-DROP LED 20NW)
1x20W F840-es fényforrással szerelve, védettség: min. IP55</t>
  </si>
  <si>
    <t>1x11W LED fényforrással szerelt falon kívüli lámpatest
(pl. Simovill SMO LEDT 11NW-32)
1x11W F840-es fényforrással szerelve, védettség: min. IP20</t>
  </si>
  <si>
    <t>Oldalfali lámpa, min IP44 védettségű
(meglévővel azonos típus, vagy megjelenésében hasonló)
szerelési magasság: +2,5m (relatív)</t>
  </si>
  <si>
    <t>1x14W opálbúrás tükörvilágító lámpatest
(pl. Hunilux MLX Pegasus), oldalfalra szerelhető kivitel,
szerelési magasság: 1,80m, ill. tükör felett
1x14W F840-es fénycsővel szerelve, védettség:  IP44</t>
  </si>
  <si>
    <t>8W-os fénycsöves kijáratjelző lámpatest állandó üzemre,
inverteres táplálással, önálló akkumulátorral 1 h
áthidalási időre kijáratjelző lámpatestként használva
menekülési útvonalat jelző piktogrammal ellátva
(pl. Hunilux Smart)
védettség: IP44
Szerelési magasság: kijáratok fölé, +2,20m</t>
  </si>
  <si>
    <t>Alkonykapcsoló fényérzékelő, eresz alatt elhelyezve bekötés</t>
  </si>
  <si>
    <t>Főelosztó berendezés átépítés (In=50A, Isc&gt;=4,5kA) GSORe-1.12 és 13 rajz szerint</t>
  </si>
  <si>
    <t>Fogászat elosztó berendezés (In=32A, Isc&gt;=4,5kA) GSORe-1.11 rajz szerint</t>
  </si>
  <si>
    <t>Érintésvédelmi és kábelmérési jegyzőkönyv készítés</t>
  </si>
  <si>
    <t>Villámvédelmi felülvizsgálat és jegyzőkönyv készítés (többszöri kiszálással, takarás előtti ellenőrzésekkel, fényképes dokumentálással, kompletten)</t>
  </si>
  <si>
    <t>Megvalósulási tervdokumentáció készítés</t>
  </si>
  <si>
    <t>Áramszolgáltatói ügyintézés (plombabontás, stb.)</t>
  </si>
  <si>
    <t>A videomegfigyelő rendszer védőcsövezését és vezetékezését a kiírás tartalmazza.</t>
  </si>
  <si>
    <t>összesen</t>
  </si>
  <si>
    <t>A rajztól való eltérés esetén a rajz a mérvadó!</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</si>
</sst>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quot;Igen&quot;;&quot;Igen&quot;;&quot;Nem&quot;"/>
    <numFmt numFmtId="166" formatCode="&quot;Igaz&quot;;&quot;Igaz&quot;;&quot;Hamis&quot;"/>
    <numFmt numFmtId="167" formatCode="&quot;Be&quot;;&quot;Be&quot;;&quot;Ki&quot;"/>
    <numFmt numFmtId="168" formatCode="[$€-2]\ #\ ##,000_);[Red]\([$€-2]\ #\ ##,000\)"/>
    <numFmt numFmtId="169" formatCode="0.000"/>
  </numFmts>
  <fonts count="42">
    <font>
      <sz val="10"/>
      <name val="Arial"/>
      <family val="0"/>
    </font>
    <font>
      <sz val="11"/>
      <color indexed="8"/>
      <name val="Calibri"/>
      <family val="2"/>
    </font>
    <font>
      <b/>
      <sz val="10"/>
      <name val="Arial"/>
      <family val="2"/>
    </font>
    <font>
      <sz val="10"/>
      <name val="Arial CE"/>
      <family val="0"/>
    </font>
    <font>
      <sz val="10"/>
      <name val="Times New Roman"/>
      <family val="1"/>
    </font>
    <font>
      <b/>
      <sz val="10"/>
      <name val="Times New Roman"/>
      <family val="1"/>
    </font>
    <font>
      <b/>
      <sz val="12"/>
      <name val="Times New Roman"/>
      <family val="1"/>
    </font>
    <font>
      <sz val="8"/>
      <name val="Arial"/>
      <family val="2"/>
    </font>
    <font>
      <b/>
      <sz val="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0" fillId="0" borderId="0">
      <alignment/>
      <protection/>
    </xf>
    <xf numFmtId="0" fontId="3"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Alignment="1">
      <alignment vertical="top"/>
    </xf>
    <xf numFmtId="0" fontId="0" fillId="0" borderId="0" xfId="0" applyFill="1" applyAlignment="1">
      <alignment vertical="top"/>
    </xf>
    <xf numFmtId="3" fontId="2" fillId="0" borderId="0" xfId="0" applyNumberFormat="1" applyFont="1" applyAlignment="1">
      <alignment/>
    </xf>
    <xf numFmtId="0" fontId="0" fillId="0" borderId="0" xfId="0" applyAlignment="1">
      <alignment/>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xf>
    <xf numFmtId="0" fontId="0" fillId="0" borderId="0" xfId="0" applyFont="1" applyAlignment="1">
      <alignment vertical="top"/>
    </xf>
    <xf numFmtId="0" fontId="0" fillId="0" borderId="0" xfId="0" applyFont="1" applyFill="1" applyAlignment="1">
      <alignment vertical="top"/>
    </xf>
    <xf numFmtId="164" fontId="0" fillId="0" borderId="0" xfId="0" applyNumberFormat="1"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ont="1" applyAlignment="1">
      <alignment/>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xf>
    <xf numFmtId="0" fontId="0" fillId="0" borderId="0" xfId="0" applyFill="1" applyAlignment="1">
      <alignment vertical="top" wrapText="1"/>
    </xf>
    <xf numFmtId="3" fontId="2" fillId="0" borderId="0" xfId="0" applyNumberFormat="1" applyFont="1" applyAlignment="1">
      <alignment horizontal="center" wrapText="1"/>
    </xf>
    <xf numFmtId="0" fontId="0" fillId="0" borderId="0" xfId="0" applyAlignment="1">
      <alignment horizontal="center" wrapText="1"/>
    </xf>
    <xf numFmtId="3" fontId="2" fillId="0" borderId="10" xfId="0" applyNumberFormat="1"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4" fontId="0" fillId="0" borderId="0" xfId="0" applyNumberFormat="1" applyAlignment="1">
      <alignment horizontal="center" wrapText="1"/>
    </xf>
    <xf numFmtId="4" fontId="2" fillId="0" borderId="0" xfId="0" applyNumberFormat="1" applyFont="1" applyAlignment="1">
      <alignment/>
    </xf>
    <xf numFmtId="4" fontId="0" fillId="0" borderId="0" xfId="0" applyNumberFormat="1" applyAlignment="1">
      <alignment/>
    </xf>
    <xf numFmtId="4" fontId="2" fillId="0" borderId="0" xfId="0" applyNumberFormat="1" applyFont="1" applyAlignment="1">
      <alignment/>
    </xf>
    <xf numFmtId="0" fontId="0" fillId="0" borderId="0" xfId="0" applyFont="1" applyAlignment="1">
      <alignment/>
    </xf>
    <xf numFmtId="0" fontId="0" fillId="0" borderId="0" xfId="55">
      <alignment/>
      <protection/>
    </xf>
    <xf numFmtId="3" fontId="0" fillId="0" borderId="0" xfId="55" applyNumberFormat="1">
      <alignment/>
      <protection/>
    </xf>
    <xf numFmtId="0" fontId="0" fillId="0" borderId="0" xfId="55" applyAlignment="1">
      <alignment horizontal="center"/>
      <protection/>
    </xf>
    <xf numFmtId="0" fontId="2" fillId="0" borderId="0" xfId="55" applyFont="1">
      <alignment/>
      <protection/>
    </xf>
    <xf numFmtId="3" fontId="2" fillId="0" borderId="0" xfId="55" applyNumberFormat="1" applyFont="1">
      <alignment/>
      <protection/>
    </xf>
    <xf numFmtId="3" fontId="2" fillId="0" borderId="0" xfId="55" applyNumberFormat="1" applyFont="1" applyAlignment="1">
      <alignment horizontal="right"/>
      <protection/>
    </xf>
    <xf numFmtId="0" fontId="2" fillId="0" borderId="0" xfId="55" applyFont="1" applyAlignment="1">
      <alignment horizontal="center"/>
      <protection/>
    </xf>
    <xf numFmtId="0" fontId="0" fillId="0" borderId="0" xfId="55" applyFont="1">
      <alignment/>
      <protection/>
    </xf>
    <xf numFmtId="3" fontId="0" fillId="0" borderId="0" xfId="55" applyNumberFormat="1" applyFont="1">
      <alignment/>
      <protection/>
    </xf>
    <xf numFmtId="3" fontId="0" fillId="0" borderId="0" xfId="55" applyNumberFormat="1" applyFont="1" applyAlignment="1">
      <alignment horizontal="right"/>
      <protection/>
    </xf>
    <xf numFmtId="0" fontId="0" fillId="0" borderId="0" xfId="55" applyFont="1" applyAlignment="1">
      <alignment horizontal="center"/>
      <protection/>
    </xf>
    <xf numFmtId="3" fontId="2" fillId="0" borderId="0" xfId="55" applyNumberFormat="1" applyFont="1" applyAlignment="1">
      <alignment horizontal="center"/>
      <protection/>
    </xf>
    <xf numFmtId="0" fontId="4" fillId="0" borderId="0" xfId="56" applyFont="1">
      <alignment/>
      <protection/>
    </xf>
    <xf numFmtId="0" fontId="4" fillId="0" borderId="0" xfId="56" applyFont="1" applyFill="1">
      <alignment/>
      <protection/>
    </xf>
    <xf numFmtId="0" fontId="5" fillId="0" borderId="0" xfId="56" applyFont="1">
      <alignment/>
      <protection/>
    </xf>
    <xf numFmtId="0" fontId="6" fillId="0" borderId="0" xfId="56" applyFont="1">
      <alignment/>
      <protection/>
    </xf>
    <xf numFmtId="3" fontId="0" fillId="0" borderId="0" xfId="0" applyNumberFormat="1" applyAlignment="1">
      <alignment/>
    </xf>
    <xf numFmtId="0" fontId="0" fillId="0" borderId="0" xfId="0" applyAlignment="1">
      <alignment horizont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Alignment="1">
      <alignment horizontal="right"/>
    </xf>
    <xf numFmtId="0" fontId="2" fillId="0" borderId="0" xfId="0" applyFont="1" applyAlignment="1">
      <alignment horizontal="center"/>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Alignment="1">
      <alignment horizontal="center"/>
    </xf>
    <xf numFmtId="0" fontId="0" fillId="0" borderId="0" xfId="0" applyAlignment="1">
      <alignment vertical="center"/>
    </xf>
    <xf numFmtId="3" fontId="0" fillId="0" borderId="0" xfId="0" applyNumberFormat="1" applyAlignment="1">
      <alignment vertical="center"/>
    </xf>
    <xf numFmtId="3"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169" fontId="0" fillId="0" borderId="10" xfId="0" applyNumberFormat="1" applyBorder="1" applyAlignment="1">
      <alignment horizontal="center" wrapText="1"/>
    </xf>
    <xf numFmtId="169" fontId="0" fillId="0" borderId="0" xfId="0" applyNumberFormat="1" applyAlignment="1">
      <alignment horizontal="center" wrapText="1"/>
    </xf>
    <xf numFmtId="169" fontId="2" fillId="0" borderId="0" xfId="0" applyNumberFormat="1" applyFont="1" applyAlignment="1">
      <alignment/>
    </xf>
    <xf numFmtId="169" fontId="0" fillId="0" borderId="0" xfId="0" applyNumberFormat="1" applyAlignment="1">
      <alignment/>
    </xf>
    <xf numFmtId="169" fontId="2" fillId="0" borderId="0" xfId="0" applyNumberFormat="1" applyFont="1" applyAlignment="1">
      <alignment/>
    </xf>
    <xf numFmtId="169" fontId="0" fillId="0" borderId="0" xfId="0" applyNumberFormat="1" applyFont="1" applyAlignment="1">
      <alignment/>
    </xf>
    <xf numFmtId="169" fontId="0" fillId="0" borderId="0" xfId="0" applyNumberFormat="1" applyFill="1" applyAlignment="1">
      <alignment/>
    </xf>
    <xf numFmtId="169" fontId="0" fillId="0" borderId="0" xfId="0" applyNumberFormat="1" applyFont="1" applyFill="1" applyAlignment="1">
      <alignment/>
    </xf>
    <xf numFmtId="169" fontId="0" fillId="0" borderId="0" xfId="0" applyNumberFormat="1" applyFont="1" applyFill="1" applyAlignment="1">
      <alignment wrapText="1"/>
    </xf>
    <xf numFmtId="0" fontId="7" fillId="0" borderId="0" xfId="0" applyFont="1" applyAlignment="1">
      <alignment/>
    </xf>
    <xf numFmtId="0" fontId="7" fillId="0" borderId="0" xfId="0" applyFont="1" applyAlignment="1">
      <alignment wrapText="1"/>
    </xf>
    <xf numFmtId="0" fontId="8" fillId="0" borderId="0" xfId="0" applyFont="1" applyAlignment="1">
      <alignment wrapText="1"/>
    </xf>
    <xf numFmtId="4" fontId="0" fillId="0" borderId="10" xfId="0" applyNumberFormat="1" applyFont="1" applyBorder="1" applyAlignment="1">
      <alignment horizontal="center" wrapText="1"/>
    </xf>
    <xf numFmtId="0" fontId="0" fillId="0" borderId="10" xfId="0" applyFont="1" applyBorder="1" applyAlignment="1">
      <alignment horizontal="center" wrapText="1"/>
    </xf>
    <xf numFmtId="0" fontId="6" fillId="0" borderId="0" xfId="0" applyFont="1" applyAlignment="1">
      <alignment/>
    </xf>
    <xf numFmtId="0" fontId="5" fillId="0" borderId="0" xfId="0" applyFont="1" applyAlignment="1">
      <alignment/>
    </xf>
    <xf numFmtId="0" fontId="4" fillId="33" borderId="0" xfId="0" applyFont="1" applyFill="1" applyAlignment="1">
      <alignment/>
    </xf>
    <xf numFmtId="0" fontId="4" fillId="0" borderId="0" xfId="0" applyFont="1" applyAlignment="1">
      <alignment/>
    </xf>
    <xf numFmtId="0" fontId="4" fillId="0" borderId="0" xfId="0" applyFont="1" applyFill="1" applyAlignment="1">
      <alignment/>
    </xf>
    <xf numFmtId="0" fontId="6" fillId="0" borderId="11" xfId="0" applyFont="1" applyBorder="1" applyAlignment="1">
      <alignment/>
    </xf>
    <xf numFmtId="0" fontId="5" fillId="0" borderId="11" xfId="0" applyFont="1" applyBorder="1" applyAlignment="1">
      <alignment/>
    </xf>
    <xf numFmtId="0" fontId="4" fillId="33" borderId="11" xfId="0" applyFont="1" applyFill="1" applyBorder="1" applyAlignment="1">
      <alignment horizontal="center"/>
    </xf>
    <xf numFmtId="0" fontId="4" fillId="33" borderId="11" xfId="0" applyFont="1" applyFill="1" applyBorder="1" applyAlignment="1">
      <alignment/>
    </xf>
    <xf numFmtId="0" fontId="4" fillId="0" borderId="11" xfId="0" applyFont="1" applyBorder="1" applyAlignment="1">
      <alignment/>
    </xf>
    <xf numFmtId="0" fontId="4" fillId="0" borderId="11" xfId="0" applyFont="1" applyFill="1" applyBorder="1" applyAlignment="1">
      <alignment/>
    </xf>
    <xf numFmtId="0" fontId="6" fillId="34" borderId="11" xfId="0" applyFont="1" applyFill="1" applyBorder="1" applyAlignment="1">
      <alignment/>
    </xf>
    <xf numFmtId="0" fontId="5" fillId="34" borderId="11" xfId="0" applyFont="1" applyFill="1" applyBorder="1" applyAlignment="1">
      <alignment/>
    </xf>
    <xf numFmtId="0" fontId="5" fillId="0" borderId="11" xfId="0" applyFont="1" applyFill="1" applyBorder="1" applyAlignment="1">
      <alignment/>
    </xf>
    <xf numFmtId="0" fontId="4" fillId="33" borderId="11" xfId="0" applyFont="1" applyFill="1" applyBorder="1" applyAlignment="1">
      <alignment horizontal="left" wrapText="1"/>
    </xf>
    <xf numFmtId="3" fontId="4" fillId="0" borderId="11" xfId="0" applyNumberFormat="1" applyFont="1" applyFill="1" applyBorder="1" applyAlignment="1">
      <alignment/>
    </xf>
    <xf numFmtId="3" fontId="4" fillId="0" borderId="11" xfId="0" applyNumberFormat="1" applyFont="1" applyBorder="1" applyAlignment="1">
      <alignment/>
    </xf>
    <xf numFmtId="3" fontId="4" fillId="0" borderId="0" xfId="0" applyNumberFormat="1" applyFont="1" applyAlignment="1">
      <alignment/>
    </xf>
    <xf numFmtId="3" fontId="5" fillId="0" borderId="11" xfId="0" applyNumberFormat="1" applyFont="1" applyBorder="1" applyAlignment="1">
      <alignment/>
    </xf>
    <xf numFmtId="3" fontId="5" fillId="0" borderId="11" xfId="0" applyNumberFormat="1" applyFont="1" applyFill="1" applyBorder="1" applyAlignment="1">
      <alignment/>
    </xf>
    <xf numFmtId="0" fontId="6" fillId="0" borderId="0" xfId="0" applyFont="1" applyFill="1" applyAlignment="1">
      <alignment/>
    </xf>
    <xf numFmtId="0" fontId="5" fillId="0" borderId="0" xfId="0" applyFont="1" applyAlignment="1">
      <alignment/>
    </xf>
    <xf numFmtId="3" fontId="5" fillId="0" borderId="0" xfId="0" applyNumberFormat="1" applyFont="1" applyFill="1" applyAlignment="1">
      <alignment/>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Normál 3"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zoomScalePageLayoutView="0" workbookViewId="0" topLeftCell="A1">
      <selection activeCell="B20" sqref="B20"/>
    </sheetView>
  </sheetViews>
  <sheetFormatPr defaultColWidth="9.140625" defaultRowHeight="12.75"/>
  <cols>
    <col min="1" max="1" width="12.7109375" style="48" customWidth="1"/>
    <col min="2" max="2" width="45.7109375" style="0" customWidth="1"/>
    <col min="3" max="3" width="12.7109375" style="0" customWidth="1"/>
    <col min="5" max="5" width="10.140625" style="47" bestFit="1" customWidth="1"/>
    <col min="6" max="6" width="10.7109375" style="0" bestFit="1" customWidth="1"/>
  </cols>
  <sheetData>
    <row r="2" ht="12.75">
      <c r="B2" s="52" t="s">
        <v>92</v>
      </c>
    </row>
    <row r="3" ht="12.75">
      <c r="B3" s="52"/>
    </row>
    <row r="4" ht="12.75">
      <c r="B4" s="52"/>
    </row>
    <row r="5" ht="12.75">
      <c r="B5" s="52"/>
    </row>
    <row r="6" spans="1:3" ht="12.75">
      <c r="A6" s="59" t="s">
        <v>28</v>
      </c>
      <c r="B6" s="61" t="s">
        <v>93</v>
      </c>
      <c r="C6" s="50">
        <f>'Építészet munkanem összesítő'!C27</f>
        <v>0</v>
      </c>
    </row>
    <row r="7" spans="2:3" ht="12.75">
      <c r="B7" s="52"/>
      <c r="C7" s="49"/>
    </row>
    <row r="8" spans="1:5" s="56" customFormat="1" ht="25.5" customHeight="1">
      <c r="A8" s="59" t="s">
        <v>27</v>
      </c>
      <c r="B8" s="60" t="s">
        <v>94</v>
      </c>
      <c r="C8" s="58">
        <f>'elektromos munkák'!I102</f>
        <v>0</v>
      </c>
      <c r="E8" s="57"/>
    </row>
    <row r="9" spans="1:5" s="30" customFormat="1" ht="12.75">
      <c r="A9" s="55"/>
      <c r="C9" s="50"/>
      <c r="E9" s="53"/>
    </row>
    <row r="10" spans="1:5" s="56" customFormat="1" ht="25.5" customHeight="1">
      <c r="A10" s="59" t="s">
        <v>33</v>
      </c>
      <c r="B10" s="60" t="s">
        <v>269</v>
      </c>
      <c r="C10" s="58">
        <f>épületgépészet!I117</f>
        <v>0</v>
      </c>
      <c r="E10" s="57"/>
    </row>
    <row r="11" spans="1:5" s="30" customFormat="1" ht="12.75">
      <c r="A11" s="55"/>
      <c r="C11" s="50"/>
      <c r="E11" s="53"/>
    </row>
    <row r="12" spans="1:6" s="49" customFormat="1" ht="12.75">
      <c r="A12" s="52"/>
      <c r="B12" s="49" t="s">
        <v>64</v>
      </c>
      <c r="C12" s="51">
        <f>SUM(C6:C10)</f>
        <v>0</v>
      </c>
      <c r="E12" s="50"/>
      <c r="F12" s="50"/>
    </row>
    <row r="13" spans="1:5" s="30" customFormat="1" ht="12.75">
      <c r="A13" s="55"/>
      <c r="B13" s="30" t="s">
        <v>63</v>
      </c>
      <c r="C13" s="54">
        <f>C12*0.27</f>
        <v>0</v>
      </c>
      <c r="E13" s="53"/>
    </row>
    <row r="14" spans="1:5" s="49" customFormat="1" ht="12.75">
      <c r="A14" s="52"/>
      <c r="B14" s="49" t="s">
        <v>62</v>
      </c>
      <c r="C14" s="51">
        <f>C12+C13</f>
        <v>0</v>
      </c>
      <c r="E14" s="50"/>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&amp;R&amp;P / &amp;N</oddFooter>
  </headerFooter>
</worksheet>
</file>

<file path=xl/worksheets/sheet2.xml><?xml version="1.0" encoding="utf-8"?>
<worksheet xmlns="http://schemas.openxmlformats.org/spreadsheetml/2006/main" xmlns:r="http://schemas.openxmlformats.org/officeDocument/2006/relationships">
  <dimension ref="A2:F29"/>
  <sheetViews>
    <sheetView zoomScalePageLayoutView="0" workbookViewId="0" topLeftCell="A7">
      <selection activeCell="C31" sqref="C31"/>
    </sheetView>
  </sheetViews>
  <sheetFormatPr defaultColWidth="9.140625" defaultRowHeight="12.75"/>
  <cols>
    <col min="1" max="1" width="12.7109375" style="33" customWidth="1"/>
    <col min="2" max="2" width="69.00390625" style="31" customWidth="1"/>
    <col min="3" max="3" width="12.7109375" style="31" customWidth="1"/>
    <col min="4" max="4" width="9.140625" style="31" customWidth="1"/>
    <col min="5" max="5" width="10.140625" style="32" bestFit="1" customWidth="1"/>
    <col min="6" max="6" width="10.7109375" style="31" bestFit="1" customWidth="1"/>
    <col min="7" max="16384" width="9.140625" style="31" customWidth="1"/>
  </cols>
  <sheetData>
    <row r="2" ht="12.75">
      <c r="B2" s="37" t="s">
        <v>65</v>
      </c>
    </row>
    <row r="3" ht="12.75">
      <c r="B3" s="37"/>
    </row>
    <row r="4" ht="12.75">
      <c r="B4" s="37"/>
    </row>
    <row r="5" ht="12.75">
      <c r="B5" s="37"/>
    </row>
    <row r="6" spans="1:3" ht="12.75">
      <c r="A6" s="42" t="str">
        <f>'építészet statika'!A8</f>
        <v>2.</v>
      </c>
      <c r="B6" s="35" t="str">
        <f>'építészet statika'!B8</f>
        <v>Bontás, építőanyagok újrahasznosítása összesen</v>
      </c>
      <c r="C6" s="35">
        <f>'építészet statika'!H8</f>
        <v>0</v>
      </c>
    </row>
    <row r="7" spans="1:3" ht="12.75">
      <c r="A7" s="42" t="str">
        <f>'építészet statika'!A18</f>
        <v>15.</v>
      </c>
      <c r="B7" s="35" t="str">
        <f>'építészet statika'!B18</f>
        <v>Zsaluzás és állványozás összesen</v>
      </c>
      <c r="C7" s="35">
        <f>'építészet statika'!H18</f>
        <v>0</v>
      </c>
    </row>
    <row r="8" spans="1:3" ht="12.75">
      <c r="A8" s="42" t="str">
        <f>'építészet statika'!A36</f>
        <v>21.</v>
      </c>
      <c r="B8" s="35" t="str">
        <f>'építészet statika'!B36</f>
        <v>Irtás, föld- és sziklamunka összesen</v>
      </c>
      <c r="C8" s="35">
        <f>'építészet statika'!H36</f>
        <v>0</v>
      </c>
    </row>
    <row r="9" spans="1:3" ht="12.75">
      <c r="A9" s="42">
        <f>'építészet statika'!A44</f>
        <v>23</v>
      </c>
      <c r="B9" s="35" t="str">
        <f>'építészet statika'!B44</f>
        <v>Síkalapozás összesen</v>
      </c>
      <c r="C9" s="35">
        <f>'építészet statika'!H44</f>
        <v>0</v>
      </c>
    </row>
    <row r="10" spans="1:3" ht="12.75">
      <c r="A10" s="42" t="str">
        <f>'építészet statika'!A62</f>
        <v>31.</v>
      </c>
      <c r="B10" s="35" t="str">
        <f>'építészet statika'!B62</f>
        <v>Helyszíni beton és vasbeton munkák összesen</v>
      </c>
      <c r="C10" s="35">
        <f>'építészet statika'!H62</f>
        <v>0</v>
      </c>
    </row>
    <row r="11" spans="1:3" ht="12.75">
      <c r="A11" s="42" t="str">
        <f>'építészet statika'!A72</f>
        <v>32.</v>
      </c>
      <c r="B11" s="35" t="str">
        <f>'építészet statika'!B72</f>
        <v>Előregyártott épületszerkezeti elem elhelyezése és szerelése összesen</v>
      </c>
      <c r="C11" s="35">
        <f>'építészet statika'!H72</f>
        <v>0</v>
      </c>
    </row>
    <row r="12" spans="1:3" ht="12.75">
      <c r="A12" s="42" t="str">
        <f>'építészet statika'!A84</f>
        <v>33.</v>
      </c>
      <c r="B12" s="35" t="str">
        <f>'építészet statika'!B84</f>
        <v>Falazás és egyéb kőműves munkák összesen</v>
      </c>
      <c r="C12" s="35">
        <f>'építészet statika'!H84</f>
        <v>0</v>
      </c>
    </row>
    <row r="13" spans="1:3" ht="12.75">
      <c r="A13" s="42" t="str">
        <f>'építészet statika'!A94</f>
        <v>34.</v>
      </c>
      <c r="B13" s="35" t="str">
        <f>'építészet statika'!B94</f>
        <v>Fém- és könnyű épületszerkezetek szerelése  összesen</v>
      </c>
      <c r="C13" s="35">
        <f>'építészet statika'!H94</f>
        <v>0</v>
      </c>
    </row>
    <row r="14" spans="1:3" ht="12.75">
      <c r="A14" s="42" t="str">
        <f>'építészet statika'!A124</f>
        <v>35.</v>
      </c>
      <c r="B14" s="35" t="str">
        <f>'építészet statika'!B124</f>
        <v>Ácsmunka  összesen</v>
      </c>
      <c r="C14" s="35">
        <f>'építészet statika'!H124</f>
        <v>0</v>
      </c>
    </row>
    <row r="15" spans="1:3" ht="12.75">
      <c r="A15" s="42" t="str">
        <f>'építészet statika'!A152</f>
        <v>36.</v>
      </c>
      <c r="B15" s="35" t="str">
        <f>'építészet statika'!B152</f>
        <v>Vakolás és rabicolás összesen</v>
      </c>
      <c r="C15" s="35">
        <f>'építészet statika'!H152</f>
        <v>0</v>
      </c>
    </row>
    <row r="16" spans="1:3" ht="12.75">
      <c r="A16" s="42" t="str">
        <f>'építészet statika'!A160</f>
        <v>39.</v>
      </c>
      <c r="B16" s="35" t="str">
        <f>'építészet statika'!B160</f>
        <v>Szárazépítés összesen</v>
      </c>
      <c r="C16" s="35">
        <f>'építészet statika'!H160</f>
        <v>0</v>
      </c>
    </row>
    <row r="17" spans="1:3" ht="12.75">
      <c r="A17" s="42" t="str">
        <f>'építészet statika'!A178</f>
        <v>41.</v>
      </c>
      <c r="B17" s="35" t="str">
        <f>'építészet statika'!B178</f>
        <v>Tetőfedés összesen</v>
      </c>
      <c r="C17" s="35">
        <f>'építészet statika'!H178</f>
        <v>0</v>
      </c>
    </row>
    <row r="18" spans="1:3" ht="12.75">
      <c r="A18" s="42" t="str">
        <f>'építészet statika'!A188</f>
        <v>42.</v>
      </c>
      <c r="B18" s="35" t="str">
        <f>'építészet statika'!B188</f>
        <v>Aljzatkészítés, hideg- és melegburkolatok készítése  összesen</v>
      </c>
      <c r="C18" s="35">
        <f>'építészet statika'!H188</f>
        <v>0</v>
      </c>
    </row>
    <row r="19" spans="1:3" ht="12.75">
      <c r="A19" s="42" t="str">
        <f>'építészet statika'!A208</f>
        <v>43.</v>
      </c>
      <c r="B19" s="35" t="str">
        <f>'építészet statika'!B208</f>
        <v>Bádogozás  összesen</v>
      </c>
      <c r="C19" s="35">
        <f>'építészet statika'!H208</f>
        <v>0</v>
      </c>
    </row>
    <row r="20" spans="1:3" ht="12.75">
      <c r="A20" s="42" t="str">
        <f>'építészet statika'!A228</f>
        <v>44.</v>
      </c>
      <c r="B20" s="35" t="str">
        <f>'építészet statika'!B228</f>
        <v>Asztalosszerkezetek elhelyezéses összesen</v>
      </c>
      <c r="C20" s="35">
        <f>'építészet statika'!H228</f>
        <v>0</v>
      </c>
    </row>
    <row r="21" spans="1:3" ht="12.75">
      <c r="A21" s="42" t="str">
        <f>'építészet statika'!A268</f>
        <v>45.</v>
      </c>
      <c r="B21" s="35" t="str">
        <f>'építészet statika'!B268</f>
        <v>Lakatos-szerkezetek összesen</v>
      </c>
      <c r="C21" s="35">
        <f>'építészet statika'!H268</f>
        <v>0</v>
      </c>
    </row>
    <row r="22" spans="1:3" ht="12.75">
      <c r="A22" s="42" t="str">
        <f>'építészet statika'!A274</f>
        <v>47.</v>
      </c>
      <c r="B22" s="35" t="str">
        <f>'építészet statika'!B274</f>
        <v>Felületképzés (festés, mázolás, tapétázás, korrózióvédelem) összesen</v>
      </c>
      <c r="C22" s="35">
        <f>'építészet statika'!H274</f>
        <v>0</v>
      </c>
    </row>
    <row r="23" spans="1:3" ht="12.75">
      <c r="A23" s="42" t="str">
        <f>'építészet statika'!A312</f>
        <v>48.</v>
      </c>
      <c r="B23" s="35" t="str">
        <f>'építészet statika'!B312</f>
        <v>Szigetelés összesen</v>
      </c>
      <c r="C23" s="35">
        <f>'építészet statika'!H312</f>
        <v>0</v>
      </c>
    </row>
    <row r="24" spans="1:3" ht="12.75">
      <c r="A24" s="42" t="str">
        <f>'építészet statika'!A316</f>
        <v>61.</v>
      </c>
      <c r="B24" s="35" t="str">
        <f>'építészet statika'!B316</f>
        <v>Útburkolatalap és makadámburkolat készítése összesen</v>
      </c>
      <c r="C24" s="35">
        <f>'építészet statika'!H316</f>
        <v>0</v>
      </c>
    </row>
    <row r="25" spans="1:3" ht="12.75">
      <c r="A25" s="42" t="str">
        <f>'építészet statika'!A324</f>
        <v>62.</v>
      </c>
      <c r="B25" s="35" t="str">
        <f>'építészet statika'!B324</f>
        <v>Kőburkolat készítése összesen</v>
      </c>
      <c r="C25" s="35">
        <f>'építészet statika'!H324</f>
        <v>0</v>
      </c>
    </row>
    <row r="26" spans="1:5" s="38" customFormat="1" ht="12.75">
      <c r="A26" s="41"/>
      <c r="C26" s="39"/>
      <c r="E26" s="39"/>
    </row>
    <row r="27" spans="1:6" s="34" customFormat="1" ht="12.75">
      <c r="A27" s="37"/>
      <c r="B27" s="34" t="s">
        <v>64</v>
      </c>
      <c r="C27" s="36">
        <f>SUM(C6:C26)</f>
        <v>0</v>
      </c>
      <c r="E27" s="35"/>
      <c r="F27" s="35"/>
    </row>
    <row r="28" spans="1:5" s="38" customFormat="1" ht="12.75">
      <c r="A28" s="41"/>
      <c r="B28" s="38" t="s">
        <v>63</v>
      </c>
      <c r="C28" s="40">
        <f>C27*0.27</f>
        <v>0</v>
      </c>
      <c r="E28" s="39"/>
    </row>
    <row r="29" spans="1:5" s="34" customFormat="1" ht="12.75">
      <c r="A29" s="37"/>
      <c r="B29" s="34" t="s">
        <v>62</v>
      </c>
      <c r="C29" s="36">
        <f>C27+C28</f>
        <v>0</v>
      </c>
      <c r="E29" s="35"/>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&amp;R&amp;P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24"/>
  <sheetViews>
    <sheetView zoomScale="70" zoomScaleNormal="70" zoomScaleSheetLayoutView="90" zoomScalePageLayoutView="0" workbookViewId="0" topLeftCell="A312">
      <selection activeCell="H75" sqref="H75"/>
    </sheetView>
  </sheetViews>
  <sheetFormatPr defaultColWidth="9.140625" defaultRowHeight="12.75"/>
  <cols>
    <col min="1" max="1" width="4.7109375" style="1" customWidth="1"/>
    <col min="2" max="2" width="82.7109375" style="1" customWidth="1"/>
    <col min="3" max="3" width="8.7109375" style="65" customWidth="1"/>
    <col min="4" max="4" width="8.7109375" style="4" customWidth="1"/>
    <col min="5" max="6" width="10.7109375" style="28" customWidth="1"/>
    <col min="7" max="7" width="11.28125" style="4" customWidth="1"/>
    <col min="8" max="8" width="9.421875" style="3" customWidth="1"/>
    <col min="9" max="9" width="9.140625" style="2" customWidth="1"/>
    <col min="10" max="16384" width="9.140625" style="1" customWidth="1"/>
  </cols>
  <sheetData>
    <row r="1" spans="1:9" s="13" customFormat="1" ht="12.75">
      <c r="A1" s="25" t="s">
        <v>43</v>
      </c>
      <c r="B1" s="24" t="s">
        <v>42</v>
      </c>
      <c r="C1" s="62" t="s">
        <v>41</v>
      </c>
      <c r="D1" s="23" t="s">
        <v>40</v>
      </c>
      <c r="E1" s="74" t="s">
        <v>348</v>
      </c>
      <c r="F1" s="74" t="s">
        <v>349</v>
      </c>
      <c r="G1" s="75" t="s">
        <v>350</v>
      </c>
      <c r="H1" s="22" t="s">
        <v>39</v>
      </c>
      <c r="I1" s="19"/>
    </row>
    <row r="2" spans="3:9" s="13" customFormat="1" ht="12.75">
      <c r="C2" s="63"/>
      <c r="D2" s="21"/>
      <c r="E2" s="26"/>
      <c r="F2" s="26"/>
      <c r="G2" s="21"/>
      <c r="H2" s="20"/>
      <c r="I2" s="19"/>
    </row>
    <row r="3" spans="1:9" s="16" customFormat="1" ht="12.75">
      <c r="A3" s="16" t="s">
        <v>27</v>
      </c>
      <c r="B3" s="16" t="s">
        <v>44</v>
      </c>
      <c r="C3" s="64"/>
      <c r="D3" s="18"/>
      <c r="E3" s="27"/>
      <c r="F3" s="27"/>
      <c r="G3" s="18"/>
      <c r="H3" s="3"/>
      <c r="I3" s="17"/>
    </row>
    <row r="4" spans="1:8" ht="63.75">
      <c r="A4" s="1" t="s">
        <v>28</v>
      </c>
      <c r="B4" s="13" t="s">
        <v>95</v>
      </c>
      <c r="C4" s="65">
        <v>7</v>
      </c>
      <c r="D4" s="4" t="s">
        <v>25</v>
      </c>
      <c r="E4" s="28">
        <v>0</v>
      </c>
      <c r="F4" s="28">
        <v>0</v>
      </c>
      <c r="G4" s="4" t="s">
        <v>24</v>
      </c>
      <c r="H4" s="3">
        <f>C4*(E4+F4)</f>
        <v>0</v>
      </c>
    </row>
    <row r="5" ht="12.75">
      <c r="B5" s="13"/>
    </row>
    <row r="6" spans="1:8" ht="76.5">
      <c r="A6" s="8" t="s">
        <v>27</v>
      </c>
      <c r="B6" s="12" t="s">
        <v>96</v>
      </c>
      <c r="C6" s="65">
        <v>5.5</v>
      </c>
      <c r="D6" s="11" t="s">
        <v>47</v>
      </c>
      <c r="E6" s="28">
        <v>0</v>
      </c>
      <c r="F6" s="28">
        <v>0</v>
      </c>
      <c r="G6" s="11" t="s">
        <v>48</v>
      </c>
      <c r="H6" s="3">
        <f>C6*(E6+F6)</f>
        <v>0</v>
      </c>
    </row>
    <row r="7" spans="1:7" ht="12.75">
      <c r="A7" s="8"/>
      <c r="B7" s="12"/>
      <c r="D7" s="11"/>
      <c r="G7" s="11"/>
    </row>
    <row r="8" spans="1:9" s="5" customFormat="1" ht="12.75">
      <c r="A8" s="5" t="s">
        <v>27</v>
      </c>
      <c r="B8" s="14" t="s">
        <v>49</v>
      </c>
      <c r="C8" s="66"/>
      <c r="D8" s="7"/>
      <c r="E8" s="28"/>
      <c r="F8" s="28"/>
      <c r="G8" s="7"/>
      <c r="H8" s="3">
        <f>SUM(H3:H7)</f>
        <v>0</v>
      </c>
      <c r="I8" s="6"/>
    </row>
    <row r="10" spans="1:9" s="5" customFormat="1" ht="12.75">
      <c r="A10" s="5" t="s">
        <v>36</v>
      </c>
      <c r="B10" s="14" t="s">
        <v>37</v>
      </c>
      <c r="C10" s="66"/>
      <c r="D10" s="7"/>
      <c r="E10" s="28"/>
      <c r="F10" s="28"/>
      <c r="G10" s="7"/>
      <c r="H10" s="3"/>
      <c r="I10" s="6"/>
    </row>
    <row r="11" spans="1:8" ht="63.75">
      <c r="A11" s="8" t="s">
        <v>28</v>
      </c>
      <c r="B11" s="12" t="s">
        <v>97</v>
      </c>
      <c r="C11" s="65">
        <v>80</v>
      </c>
      <c r="D11" s="15" t="s">
        <v>1</v>
      </c>
      <c r="E11" s="28">
        <v>0</v>
      </c>
      <c r="F11" s="28">
        <v>0</v>
      </c>
      <c r="G11" s="15" t="s">
        <v>0</v>
      </c>
      <c r="H11" s="3">
        <f>C11*(E11+F11)</f>
        <v>0</v>
      </c>
    </row>
    <row r="12" spans="1:7" ht="12.75">
      <c r="A12" s="8"/>
      <c r="B12" s="12"/>
      <c r="D12" s="11"/>
      <c r="G12" s="11"/>
    </row>
    <row r="13" spans="1:8" ht="76.5">
      <c r="A13" s="8" t="s">
        <v>27</v>
      </c>
      <c r="B13" s="12" t="s">
        <v>98</v>
      </c>
      <c r="C13" s="65">
        <v>4</v>
      </c>
      <c r="D13" s="11" t="s">
        <v>1</v>
      </c>
      <c r="E13" s="28">
        <v>0</v>
      </c>
      <c r="F13" s="28">
        <v>0</v>
      </c>
      <c r="G13" s="11" t="s">
        <v>0</v>
      </c>
      <c r="H13" s="3">
        <f>C13*(E13+F13)</f>
        <v>0</v>
      </c>
    </row>
    <row r="14" spans="1:7" ht="12.75">
      <c r="A14" s="8"/>
      <c r="B14" s="12"/>
      <c r="D14" s="11"/>
      <c r="G14" s="11"/>
    </row>
    <row r="15" spans="1:8" ht="102">
      <c r="A15" s="8" t="s">
        <v>33</v>
      </c>
      <c r="B15" s="12" t="s">
        <v>99</v>
      </c>
      <c r="C15" s="65">
        <v>210</v>
      </c>
      <c r="D15" s="11" t="s">
        <v>1</v>
      </c>
      <c r="E15" s="28">
        <v>0</v>
      </c>
      <c r="F15" s="28">
        <v>0</v>
      </c>
      <c r="G15" s="11" t="s">
        <v>0</v>
      </c>
      <c r="H15" s="3">
        <f>C15*(E15+F15)</f>
        <v>0</v>
      </c>
    </row>
    <row r="16" spans="1:7" ht="12.75">
      <c r="A16" s="8"/>
      <c r="B16" s="12"/>
      <c r="D16" s="11"/>
      <c r="G16" s="11"/>
    </row>
    <row r="17" spans="1:8" ht="89.25">
      <c r="A17" s="8" t="s">
        <v>32</v>
      </c>
      <c r="B17" s="12" t="s">
        <v>100</v>
      </c>
      <c r="C17" s="65">
        <v>60</v>
      </c>
      <c r="D17" s="11" t="s">
        <v>1</v>
      </c>
      <c r="E17" s="28">
        <v>0</v>
      </c>
      <c r="F17" s="28">
        <v>0</v>
      </c>
      <c r="G17" s="11" t="s">
        <v>0</v>
      </c>
      <c r="H17" s="3">
        <f>C17*(E17+F17)</f>
        <v>0</v>
      </c>
    </row>
    <row r="18" spans="1:9" s="5" customFormat="1" ht="12.75">
      <c r="A18" s="5" t="s">
        <v>36</v>
      </c>
      <c r="B18" s="14" t="s">
        <v>35</v>
      </c>
      <c r="C18" s="66"/>
      <c r="D18" s="7"/>
      <c r="E18" s="28"/>
      <c r="F18" s="28"/>
      <c r="G18" s="7"/>
      <c r="H18" s="3">
        <f>SUM(H11:H17)</f>
        <v>0</v>
      </c>
      <c r="I18" s="6"/>
    </row>
    <row r="19" spans="2:9" s="5" customFormat="1" ht="12.75">
      <c r="B19" s="14"/>
      <c r="C19" s="66"/>
      <c r="D19" s="7"/>
      <c r="E19" s="28"/>
      <c r="F19" s="28"/>
      <c r="G19" s="7"/>
      <c r="H19" s="3"/>
      <c r="I19" s="6"/>
    </row>
    <row r="20" spans="1:9" s="5" customFormat="1" ht="12.75">
      <c r="A20" s="5" t="s">
        <v>101</v>
      </c>
      <c r="B20" s="14" t="s">
        <v>102</v>
      </c>
      <c r="C20" s="66"/>
      <c r="D20" s="7"/>
      <c r="E20" s="28"/>
      <c r="F20" s="28"/>
      <c r="G20" s="7"/>
      <c r="H20" s="3"/>
      <c r="I20" s="6"/>
    </row>
    <row r="21" spans="1:9" s="5" customFormat="1" ht="76.5">
      <c r="A21" s="8" t="s">
        <v>28</v>
      </c>
      <c r="B21" s="12" t="s">
        <v>103</v>
      </c>
      <c r="C21" s="67">
        <v>42</v>
      </c>
      <c r="D21" s="11" t="s">
        <v>25</v>
      </c>
      <c r="E21" s="28">
        <v>0</v>
      </c>
      <c r="F21" s="28">
        <v>0</v>
      </c>
      <c r="G21" s="11" t="s">
        <v>24</v>
      </c>
      <c r="H21" s="3">
        <f>C21*(E21+F21)</f>
        <v>0</v>
      </c>
      <c r="I21" s="6"/>
    </row>
    <row r="22" spans="2:9" s="5" customFormat="1" ht="12.75">
      <c r="B22" s="12"/>
      <c r="C22" s="67"/>
      <c r="D22" s="11"/>
      <c r="E22" s="28"/>
      <c r="F22" s="28"/>
      <c r="G22" s="11"/>
      <c r="H22" s="3"/>
      <c r="I22" s="6"/>
    </row>
    <row r="23" spans="1:9" s="5" customFormat="1" ht="89.25">
      <c r="A23" s="8" t="s">
        <v>27</v>
      </c>
      <c r="B23" s="12" t="s">
        <v>104</v>
      </c>
      <c r="C23" s="67">
        <v>140</v>
      </c>
      <c r="D23" s="11" t="s">
        <v>1</v>
      </c>
      <c r="E23" s="28">
        <v>0</v>
      </c>
      <c r="F23" s="28">
        <v>0</v>
      </c>
      <c r="G23" s="11" t="s">
        <v>0</v>
      </c>
      <c r="H23" s="3">
        <f>C23*(E23+F23)</f>
        <v>0</v>
      </c>
      <c r="I23" s="6"/>
    </row>
    <row r="24" spans="2:9" s="5" customFormat="1" ht="12.75">
      <c r="B24" s="12"/>
      <c r="C24" s="67"/>
      <c r="D24" s="11"/>
      <c r="E24" s="28"/>
      <c r="F24" s="28"/>
      <c r="G24" s="11"/>
      <c r="H24" s="3"/>
      <c r="I24" s="6"/>
    </row>
    <row r="25" spans="1:9" s="5" customFormat="1" ht="63.75">
      <c r="A25" s="8" t="s">
        <v>33</v>
      </c>
      <c r="B25" s="12" t="s">
        <v>105</v>
      </c>
      <c r="C25" s="67">
        <v>19.1</v>
      </c>
      <c r="D25" s="11" t="s">
        <v>25</v>
      </c>
      <c r="E25" s="28">
        <v>0</v>
      </c>
      <c r="F25" s="28">
        <v>0</v>
      </c>
      <c r="G25" s="11" t="s">
        <v>24</v>
      </c>
      <c r="H25" s="3">
        <f>C25*(E25+F25)</f>
        <v>0</v>
      </c>
      <c r="I25" s="6"/>
    </row>
    <row r="26" spans="2:9" s="5" customFormat="1" ht="12.75">
      <c r="B26" s="12"/>
      <c r="C26" s="67"/>
      <c r="D26" s="11"/>
      <c r="E26" s="28"/>
      <c r="F26" s="28"/>
      <c r="G26" s="11"/>
      <c r="H26" s="3"/>
      <c r="I26" s="6"/>
    </row>
    <row r="27" spans="1:9" s="5" customFormat="1" ht="63.75">
      <c r="A27" s="8" t="s">
        <v>32</v>
      </c>
      <c r="B27" s="12" t="s">
        <v>106</v>
      </c>
      <c r="C27" s="67">
        <v>23.6</v>
      </c>
      <c r="D27" s="11" t="s">
        <v>25</v>
      </c>
      <c r="E27" s="28">
        <v>0</v>
      </c>
      <c r="F27" s="28">
        <v>0</v>
      </c>
      <c r="G27" s="11" t="s">
        <v>24</v>
      </c>
      <c r="H27" s="3">
        <f>C27*(E27+F27)</f>
        <v>0</v>
      </c>
      <c r="I27" s="6"/>
    </row>
    <row r="28" spans="2:9" s="5" customFormat="1" ht="12.75">
      <c r="B28" s="12"/>
      <c r="C28" s="67"/>
      <c r="D28" s="11"/>
      <c r="E28" s="28"/>
      <c r="F28" s="28"/>
      <c r="G28" s="11"/>
      <c r="H28" s="3"/>
      <c r="I28" s="6"/>
    </row>
    <row r="29" spans="1:9" s="5" customFormat="1" ht="63.75">
      <c r="A29" s="8" t="s">
        <v>31</v>
      </c>
      <c r="B29" s="12" t="s">
        <v>107</v>
      </c>
      <c r="C29" s="67">
        <v>13.1</v>
      </c>
      <c r="D29" s="11" t="s">
        <v>25</v>
      </c>
      <c r="E29" s="28">
        <v>0</v>
      </c>
      <c r="F29" s="28">
        <v>0</v>
      </c>
      <c r="G29" s="11" t="s">
        <v>24</v>
      </c>
      <c r="H29" s="3">
        <f>C29*(E29+F29)</f>
        <v>0</v>
      </c>
      <c r="I29" s="6"/>
    </row>
    <row r="30" spans="2:9" s="5" customFormat="1" ht="12.75">
      <c r="B30" s="12"/>
      <c r="C30" s="67"/>
      <c r="D30" s="11"/>
      <c r="E30" s="28"/>
      <c r="F30" s="28"/>
      <c r="G30" s="11"/>
      <c r="H30" s="3"/>
      <c r="I30" s="6"/>
    </row>
    <row r="31" spans="1:9" s="5" customFormat="1" ht="89.25">
      <c r="A31" s="8" t="s">
        <v>30</v>
      </c>
      <c r="B31" s="12" t="s">
        <v>108</v>
      </c>
      <c r="C31" s="67">
        <v>21</v>
      </c>
      <c r="D31" s="11" t="s">
        <v>25</v>
      </c>
      <c r="E31" s="28">
        <v>0</v>
      </c>
      <c r="F31" s="28">
        <v>0</v>
      </c>
      <c r="G31" s="11" t="s">
        <v>3</v>
      </c>
      <c r="H31" s="3">
        <f>C31*(E31+F31)</f>
        <v>0</v>
      </c>
      <c r="I31" s="6"/>
    </row>
    <row r="32" spans="2:9" s="5" customFormat="1" ht="12.75">
      <c r="B32" s="12"/>
      <c r="C32" s="67"/>
      <c r="D32" s="11"/>
      <c r="E32" s="28"/>
      <c r="F32" s="28"/>
      <c r="G32" s="11"/>
      <c r="H32" s="3"/>
      <c r="I32" s="6"/>
    </row>
    <row r="33" spans="1:9" s="5" customFormat="1" ht="76.5">
      <c r="A33" s="8" t="s">
        <v>29</v>
      </c>
      <c r="B33" s="12" t="s">
        <v>109</v>
      </c>
      <c r="C33" s="67">
        <v>40</v>
      </c>
      <c r="D33" s="11" t="s">
        <v>25</v>
      </c>
      <c r="E33" s="28">
        <v>0</v>
      </c>
      <c r="F33" s="28">
        <v>0</v>
      </c>
      <c r="G33" s="11" t="s">
        <v>24</v>
      </c>
      <c r="H33" s="3">
        <f>C33*(E33+F33)</f>
        <v>0</v>
      </c>
      <c r="I33" s="6"/>
    </row>
    <row r="34" spans="2:9" s="5" customFormat="1" ht="12.75">
      <c r="B34" s="12"/>
      <c r="C34" s="67"/>
      <c r="D34" s="11"/>
      <c r="E34" s="28"/>
      <c r="F34" s="28"/>
      <c r="G34" s="11"/>
      <c r="H34" s="3"/>
      <c r="I34" s="6"/>
    </row>
    <row r="35" spans="1:9" s="5" customFormat="1" ht="63.75">
      <c r="A35" s="8" t="s">
        <v>53</v>
      </c>
      <c r="B35" s="12" t="s">
        <v>110</v>
      </c>
      <c r="C35" s="67">
        <v>13.5</v>
      </c>
      <c r="D35" s="11" t="s">
        <v>25</v>
      </c>
      <c r="E35" s="28">
        <v>0</v>
      </c>
      <c r="F35" s="28">
        <v>0</v>
      </c>
      <c r="G35" s="11" t="s">
        <v>24</v>
      </c>
      <c r="H35" s="3">
        <f>C35*(E35+F35)</f>
        <v>0</v>
      </c>
      <c r="I35" s="6"/>
    </row>
    <row r="36" spans="1:9" s="5" customFormat="1" ht="12.75">
      <c r="A36" s="5" t="s">
        <v>101</v>
      </c>
      <c r="B36" s="14" t="s">
        <v>111</v>
      </c>
      <c r="C36" s="66"/>
      <c r="D36" s="7"/>
      <c r="E36" s="28"/>
      <c r="F36" s="28"/>
      <c r="G36" s="7"/>
      <c r="H36" s="3">
        <f>SUM(H21:H35)</f>
        <v>0</v>
      </c>
      <c r="I36" s="6"/>
    </row>
    <row r="38" spans="1:9" s="5" customFormat="1" ht="12.75">
      <c r="A38" s="5" t="s">
        <v>113</v>
      </c>
      <c r="B38" s="5" t="s">
        <v>114</v>
      </c>
      <c r="C38" s="66"/>
      <c r="D38" s="7"/>
      <c r="E38" s="28"/>
      <c r="F38" s="28"/>
      <c r="G38" s="7"/>
      <c r="H38" s="3"/>
      <c r="I38" s="6"/>
    </row>
    <row r="39" spans="1:8" ht="89.25">
      <c r="A39" s="1" t="s">
        <v>28</v>
      </c>
      <c r="B39" s="12" t="s">
        <v>112</v>
      </c>
      <c r="C39" s="65">
        <v>19.1</v>
      </c>
      <c r="D39" s="11" t="s">
        <v>25</v>
      </c>
      <c r="E39" s="28">
        <v>0</v>
      </c>
      <c r="F39" s="28">
        <v>0</v>
      </c>
      <c r="G39" s="11" t="s">
        <v>24</v>
      </c>
      <c r="H39" s="3">
        <f>C39*(E39+F39)</f>
        <v>0</v>
      </c>
    </row>
    <row r="40" spans="2:7" ht="12.75">
      <c r="B40" s="12"/>
      <c r="D40" s="11"/>
      <c r="G40" s="11"/>
    </row>
    <row r="41" spans="1:8" ht="76.5">
      <c r="A41" s="1" t="s">
        <v>27</v>
      </c>
      <c r="B41" s="12" t="s">
        <v>115</v>
      </c>
      <c r="C41" s="65">
        <v>3.88</v>
      </c>
      <c r="D41" s="11" t="s">
        <v>25</v>
      </c>
      <c r="E41" s="28">
        <v>0</v>
      </c>
      <c r="F41" s="28">
        <v>0</v>
      </c>
      <c r="G41" s="11" t="s">
        <v>24</v>
      </c>
      <c r="H41" s="3">
        <f>C41*(E41+F41)</f>
        <v>0</v>
      </c>
    </row>
    <row r="42" spans="2:7" ht="12.75">
      <c r="B42" s="12"/>
      <c r="D42" s="11"/>
      <c r="G42" s="11"/>
    </row>
    <row r="43" spans="1:8" ht="63.75">
      <c r="A43" s="1" t="s">
        <v>33</v>
      </c>
      <c r="B43" s="12" t="s">
        <v>116</v>
      </c>
      <c r="C43" s="65">
        <v>8.05</v>
      </c>
      <c r="D43" s="11" t="s">
        <v>25</v>
      </c>
      <c r="E43" s="28">
        <v>0</v>
      </c>
      <c r="F43" s="28">
        <v>0</v>
      </c>
      <c r="G43" s="11" t="s">
        <v>24</v>
      </c>
      <c r="H43" s="3">
        <f>C43*(E43+F43)</f>
        <v>0</v>
      </c>
    </row>
    <row r="44" spans="1:9" s="5" customFormat="1" ht="12.75">
      <c r="A44" s="5">
        <v>23</v>
      </c>
      <c r="B44" s="5" t="s">
        <v>117</v>
      </c>
      <c r="C44" s="66"/>
      <c r="D44" s="7"/>
      <c r="E44" s="28"/>
      <c r="F44" s="28"/>
      <c r="G44" s="7"/>
      <c r="H44" s="3">
        <f>SUM(H39:H43)</f>
        <v>0</v>
      </c>
      <c r="I44" s="6"/>
    </row>
    <row r="45" spans="2:7" ht="12.75">
      <c r="B45" s="12"/>
      <c r="D45" s="11"/>
      <c r="G45" s="11"/>
    </row>
    <row r="46" spans="1:9" s="5" customFormat="1" ht="12.75">
      <c r="A46" s="5" t="s">
        <v>23</v>
      </c>
      <c r="B46" s="5" t="s">
        <v>26</v>
      </c>
      <c r="C46" s="66"/>
      <c r="D46" s="7"/>
      <c r="E46" s="28"/>
      <c r="F46" s="28"/>
      <c r="G46" s="7"/>
      <c r="H46" s="3"/>
      <c r="I46" s="6"/>
    </row>
    <row r="47" spans="1:8" ht="63.75">
      <c r="A47" s="8" t="s">
        <v>28</v>
      </c>
      <c r="B47" s="12" t="s">
        <v>118</v>
      </c>
      <c r="C47" s="68">
        <v>0.48</v>
      </c>
      <c r="D47" s="11" t="s">
        <v>25</v>
      </c>
      <c r="E47" s="28">
        <v>0</v>
      </c>
      <c r="F47" s="28">
        <v>0</v>
      </c>
      <c r="G47" s="11" t="s">
        <v>24</v>
      </c>
      <c r="H47" s="3">
        <f>C47*(E47+F47)</f>
        <v>0</v>
      </c>
    </row>
    <row r="48" spans="2:7" ht="12.75">
      <c r="B48" s="12"/>
      <c r="D48" s="11"/>
      <c r="G48" s="11"/>
    </row>
    <row r="49" spans="1:8" ht="89.25">
      <c r="A49" s="8" t="s">
        <v>27</v>
      </c>
      <c r="B49" s="12" t="s">
        <v>119</v>
      </c>
      <c r="C49" s="68">
        <v>0.64</v>
      </c>
      <c r="D49" s="11" t="s">
        <v>47</v>
      </c>
      <c r="E49" s="28">
        <v>0</v>
      </c>
      <c r="F49" s="28">
        <v>0</v>
      </c>
      <c r="G49" s="11" t="s">
        <v>48</v>
      </c>
      <c r="H49" s="3">
        <f>C49*(E49+F49)</f>
        <v>0</v>
      </c>
    </row>
    <row r="50" spans="2:7" ht="12.75">
      <c r="B50" s="12"/>
      <c r="D50" s="11"/>
      <c r="G50" s="11"/>
    </row>
    <row r="51" spans="1:8" ht="89.25">
      <c r="A51" s="8" t="s">
        <v>33</v>
      </c>
      <c r="B51" s="12" t="s">
        <v>120</v>
      </c>
      <c r="C51" s="68">
        <v>0.076</v>
      </c>
      <c r="D51" s="11" t="s">
        <v>47</v>
      </c>
      <c r="E51" s="28">
        <v>0</v>
      </c>
      <c r="F51" s="28">
        <v>0</v>
      </c>
      <c r="G51" s="11" t="s">
        <v>48</v>
      </c>
      <c r="H51" s="3">
        <f>C51*(E51+F51)</f>
        <v>0</v>
      </c>
    </row>
    <row r="52" spans="2:7" ht="12.75">
      <c r="B52" s="12"/>
      <c r="D52" s="11"/>
      <c r="G52" s="11"/>
    </row>
    <row r="53" spans="1:8" ht="89.25">
      <c r="A53" s="8" t="s">
        <v>32</v>
      </c>
      <c r="B53" s="12" t="s">
        <v>121</v>
      </c>
      <c r="C53" s="68">
        <v>0.204</v>
      </c>
      <c r="D53" s="11" t="s">
        <v>47</v>
      </c>
      <c r="E53" s="28">
        <v>0</v>
      </c>
      <c r="F53" s="28">
        <v>0</v>
      </c>
      <c r="G53" s="11" t="s">
        <v>48</v>
      </c>
      <c r="H53" s="3">
        <f>C53*(E53+F53)</f>
        <v>0</v>
      </c>
    </row>
    <row r="54" spans="2:7" ht="12.75">
      <c r="B54" s="12"/>
      <c r="D54" s="11"/>
      <c r="G54" s="11"/>
    </row>
    <row r="55" spans="1:8" ht="89.25">
      <c r="A55" s="8" t="s">
        <v>31</v>
      </c>
      <c r="B55" s="12" t="s">
        <v>122</v>
      </c>
      <c r="C55" s="68">
        <v>0.712</v>
      </c>
      <c r="D55" s="11" t="s">
        <v>47</v>
      </c>
      <c r="E55" s="28">
        <v>0</v>
      </c>
      <c r="F55" s="28">
        <v>0</v>
      </c>
      <c r="G55" s="11" t="s">
        <v>48</v>
      </c>
      <c r="H55" s="3">
        <f>C55*(E55+F55)</f>
        <v>0</v>
      </c>
    </row>
    <row r="56" spans="2:7" ht="12.75">
      <c r="B56" s="12"/>
      <c r="D56" s="11"/>
      <c r="G56" s="11"/>
    </row>
    <row r="57" spans="1:8" ht="114.75">
      <c r="A57" s="8" t="s">
        <v>30</v>
      </c>
      <c r="B57" s="12" t="s">
        <v>123</v>
      </c>
      <c r="C57" s="68">
        <v>8.05</v>
      </c>
      <c r="D57" s="11" t="s">
        <v>25</v>
      </c>
      <c r="E57" s="28">
        <v>0</v>
      </c>
      <c r="F57" s="28">
        <v>0</v>
      </c>
      <c r="G57" s="11" t="s">
        <v>48</v>
      </c>
      <c r="H57" s="3">
        <f>C57*(E57+F57)</f>
        <v>0</v>
      </c>
    </row>
    <row r="58" spans="2:7" ht="12.75">
      <c r="B58" s="12"/>
      <c r="D58" s="11"/>
      <c r="G58" s="11"/>
    </row>
    <row r="59" spans="1:8" ht="114.75">
      <c r="A59" s="8" t="s">
        <v>29</v>
      </c>
      <c r="B59" s="12" t="s">
        <v>124</v>
      </c>
      <c r="C59" s="68">
        <v>3.1</v>
      </c>
      <c r="D59" s="11" t="s">
        <v>25</v>
      </c>
      <c r="E59" s="28">
        <v>0</v>
      </c>
      <c r="F59" s="28">
        <v>0</v>
      </c>
      <c r="G59" s="11" t="s">
        <v>24</v>
      </c>
      <c r="H59" s="3">
        <f>C59*(E59+F59)</f>
        <v>0</v>
      </c>
    </row>
    <row r="60" spans="2:7" ht="12.75">
      <c r="B60" s="12"/>
      <c r="D60" s="11"/>
      <c r="G60" s="11"/>
    </row>
    <row r="61" spans="1:8" ht="114.75">
      <c r="A61" s="8" t="s">
        <v>53</v>
      </c>
      <c r="B61" s="12" t="s">
        <v>125</v>
      </c>
      <c r="C61" s="68">
        <v>3.86</v>
      </c>
      <c r="D61" s="11" t="s">
        <v>25</v>
      </c>
      <c r="E61" s="28">
        <v>0</v>
      </c>
      <c r="F61" s="28">
        <v>0</v>
      </c>
      <c r="G61" s="11" t="s">
        <v>24</v>
      </c>
      <c r="H61" s="3">
        <f>C61*(E61+F61)</f>
        <v>0</v>
      </c>
    </row>
    <row r="62" spans="1:9" s="5" customFormat="1" ht="12.75">
      <c r="A62" s="5" t="s">
        <v>23</v>
      </c>
      <c r="B62" s="5" t="s">
        <v>22</v>
      </c>
      <c r="C62" s="66"/>
      <c r="D62" s="7"/>
      <c r="E62" s="28"/>
      <c r="F62" s="28"/>
      <c r="G62" s="7"/>
      <c r="H62" s="3">
        <f>SUM(H47:H61)</f>
        <v>0</v>
      </c>
      <c r="I62" s="6"/>
    </row>
    <row r="63" spans="2:7" ht="12.75">
      <c r="B63" s="12"/>
      <c r="D63" s="11"/>
      <c r="G63" s="11"/>
    </row>
    <row r="64" spans="1:9" s="5" customFormat="1" ht="12.75">
      <c r="A64" s="5" t="s">
        <v>50</v>
      </c>
      <c r="B64" s="5" t="s">
        <v>126</v>
      </c>
      <c r="C64" s="66"/>
      <c r="D64" s="7"/>
      <c r="E64" s="28"/>
      <c r="F64" s="28"/>
      <c r="G64" s="7"/>
      <c r="H64" s="3"/>
      <c r="I64" s="6"/>
    </row>
    <row r="65" spans="1:8" ht="140.25">
      <c r="A65" s="8" t="s">
        <v>28</v>
      </c>
      <c r="B65" s="12" t="s">
        <v>127</v>
      </c>
      <c r="C65" s="65">
        <v>12</v>
      </c>
      <c r="D65" s="11" t="s">
        <v>2</v>
      </c>
      <c r="E65" s="28">
        <v>0</v>
      </c>
      <c r="F65" s="28">
        <v>0</v>
      </c>
      <c r="G65" s="11" t="s">
        <v>3</v>
      </c>
      <c r="H65" s="3">
        <f>C65*(E65+F65)</f>
        <v>0</v>
      </c>
    </row>
    <row r="66" spans="2:7" ht="12.75">
      <c r="B66" s="12"/>
      <c r="D66" s="11"/>
      <c r="G66" s="11"/>
    </row>
    <row r="67" spans="1:8" ht="140.25">
      <c r="A67" s="8" t="s">
        <v>27</v>
      </c>
      <c r="B67" s="12" t="s">
        <v>128</v>
      </c>
      <c r="C67" s="65">
        <v>14</v>
      </c>
      <c r="D67" s="11" t="s">
        <v>2</v>
      </c>
      <c r="E67" s="28">
        <v>0</v>
      </c>
      <c r="F67" s="28">
        <v>0</v>
      </c>
      <c r="G67" s="11" t="s">
        <v>3</v>
      </c>
      <c r="H67" s="3">
        <f>C67*(E67+F67)</f>
        <v>0</v>
      </c>
    </row>
    <row r="68" spans="2:7" ht="12.75">
      <c r="B68" s="12"/>
      <c r="D68" s="11"/>
      <c r="G68" s="11"/>
    </row>
    <row r="69" spans="1:8" ht="140.25">
      <c r="A69" s="8" t="s">
        <v>33</v>
      </c>
      <c r="B69" s="12" t="s">
        <v>129</v>
      </c>
      <c r="C69" s="65">
        <v>2</v>
      </c>
      <c r="D69" s="11" t="s">
        <v>2</v>
      </c>
      <c r="E69" s="28">
        <v>0</v>
      </c>
      <c r="F69" s="28">
        <v>0</v>
      </c>
      <c r="G69" s="11" t="s">
        <v>2</v>
      </c>
      <c r="H69" s="3">
        <f>C69*(E69+F69)</f>
        <v>0</v>
      </c>
    </row>
    <row r="70" spans="2:7" ht="12.75">
      <c r="B70" s="12"/>
      <c r="D70" s="11"/>
      <c r="G70" s="11"/>
    </row>
    <row r="71" spans="1:8" ht="140.25">
      <c r="A71" s="8" t="s">
        <v>32</v>
      </c>
      <c r="B71" s="12" t="s">
        <v>130</v>
      </c>
      <c r="C71" s="65">
        <v>2</v>
      </c>
      <c r="D71" s="11" t="s">
        <v>1</v>
      </c>
      <c r="E71" s="28">
        <v>0</v>
      </c>
      <c r="F71" s="28">
        <v>0</v>
      </c>
      <c r="G71" s="10" t="s">
        <v>3</v>
      </c>
      <c r="H71" s="3">
        <f>C71*(E71+F71)</f>
        <v>0</v>
      </c>
    </row>
    <row r="72" spans="1:9" s="5" customFormat="1" ht="12.75">
      <c r="A72" s="5" t="s">
        <v>50</v>
      </c>
      <c r="B72" s="5" t="s">
        <v>51</v>
      </c>
      <c r="C72" s="66"/>
      <c r="D72" s="7"/>
      <c r="E72" s="28"/>
      <c r="F72" s="28"/>
      <c r="G72" s="7"/>
      <c r="H72" s="3">
        <f>SUM(H65:H71)</f>
        <v>0</v>
      </c>
      <c r="I72" s="6"/>
    </row>
    <row r="74" spans="1:9" s="5" customFormat="1" ht="12.75">
      <c r="A74" s="5" t="s">
        <v>21</v>
      </c>
      <c r="B74" s="5" t="s">
        <v>131</v>
      </c>
      <c r="C74" s="66"/>
      <c r="D74" s="7"/>
      <c r="E74" s="28"/>
      <c r="F74" s="28"/>
      <c r="G74" s="7"/>
      <c r="H74" s="3"/>
      <c r="I74" s="6"/>
    </row>
    <row r="75" spans="1:9" s="8" customFormat="1" ht="102">
      <c r="A75" s="8" t="s">
        <v>28</v>
      </c>
      <c r="B75" s="12" t="s">
        <v>132</v>
      </c>
      <c r="C75" s="67">
        <v>13.4</v>
      </c>
      <c r="D75" s="11" t="s">
        <v>1</v>
      </c>
      <c r="E75" s="28">
        <v>0</v>
      </c>
      <c r="F75" s="28">
        <v>0</v>
      </c>
      <c r="G75" s="10" t="s">
        <v>0</v>
      </c>
      <c r="H75" s="3">
        <f>C75*(E75+F75)</f>
        <v>0</v>
      </c>
      <c r="I75" s="9"/>
    </row>
    <row r="77" spans="1:8" ht="114.75">
      <c r="A77" s="8" t="s">
        <v>27</v>
      </c>
      <c r="B77" s="12" t="s">
        <v>133</v>
      </c>
      <c r="C77" s="67">
        <v>99.7</v>
      </c>
      <c r="D77" s="11" t="s">
        <v>1</v>
      </c>
      <c r="E77" s="28">
        <v>0</v>
      </c>
      <c r="F77" s="28">
        <v>0</v>
      </c>
      <c r="G77" s="10" t="s">
        <v>0</v>
      </c>
      <c r="H77" s="3">
        <f>C77*(E77+F77)</f>
        <v>0</v>
      </c>
    </row>
    <row r="79" spans="1:8" ht="114.75">
      <c r="A79" s="8" t="s">
        <v>33</v>
      </c>
      <c r="B79" s="12" t="s">
        <v>134</v>
      </c>
      <c r="C79" s="67">
        <v>10.75</v>
      </c>
      <c r="D79" s="11" t="s">
        <v>1</v>
      </c>
      <c r="E79" s="28">
        <v>0</v>
      </c>
      <c r="F79" s="28">
        <v>0</v>
      </c>
      <c r="G79" s="10" t="s">
        <v>0</v>
      </c>
      <c r="H79" s="3">
        <f>C79*(E79+F79)</f>
        <v>0</v>
      </c>
    </row>
    <row r="81" spans="1:8" ht="114.75">
      <c r="A81" s="8" t="s">
        <v>32</v>
      </c>
      <c r="B81" s="12" t="s">
        <v>135</v>
      </c>
      <c r="C81" s="67">
        <v>16.9</v>
      </c>
      <c r="D81" s="11" t="s">
        <v>1</v>
      </c>
      <c r="E81" s="28">
        <v>0</v>
      </c>
      <c r="F81" s="28">
        <v>0</v>
      </c>
      <c r="G81" s="10" t="s">
        <v>0</v>
      </c>
      <c r="H81" s="3">
        <f>C81*(E81+F81)</f>
        <v>0</v>
      </c>
    </row>
    <row r="83" spans="1:8" ht="89.25">
      <c r="A83" s="8" t="s">
        <v>31</v>
      </c>
      <c r="B83" s="12" t="s">
        <v>136</v>
      </c>
      <c r="C83" s="67">
        <v>1.45</v>
      </c>
      <c r="D83" s="11" t="s">
        <v>25</v>
      </c>
      <c r="E83" s="28">
        <v>0</v>
      </c>
      <c r="F83" s="28">
        <v>0</v>
      </c>
      <c r="G83" s="10" t="s">
        <v>24</v>
      </c>
      <c r="H83" s="3">
        <f>C83*(E83+F83)</f>
        <v>0</v>
      </c>
    </row>
    <row r="84" spans="1:9" s="5" customFormat="1" ht="12.75">
      <c r="A84" s="5" t="s">
        <v>21</v>
      </c>
      <c r="B84" s="5" t="s">
        <v>20</v>
      </c>
      <c r="C84" s="66"/>
      <c r="D84" s="7"/>
      <c r="E84" s="28"/>
      <c r="F84" s="28"/>
      <c r="G84" s="7"/>
      <c r="H84" s="3">
        <f>SUM(H75:H83)</f>
        <v>0</v>
      </c>
      <c r="I84" s="6"/>
    </row>
    <row r="86" spans="1:9" s="5" customFormat="1" ht="12.75">
      <c r="A86" s="5" t="s">
        <v>52</v>
      </c>
      <c r="B86" s="5" t="s">
        <v>137</v>
      </c>
      <c r="C86" s="66"/>
      <c r="D86" s="7"/>
      <c r="E86" s="28"/>
      <c r="F86" s="28"/>
      <c r="G86" s="7"/>
      <c r="H86" s="3"/>
      <c r="I86" s="6"/>
    </row>
    <row r="87" spans="1:8" ht="76.5">
      <c r="A87" s="8" t="s">
        <v>28</v>
      </c>
      <c r="B87" s="12" t="s">
        <v>138</v>
      </c>
      <c r="C87" s="68">
        <v>17</v>
      </c>
      <c r="D87" s="11" t="s">
        <v>1</v>
      </c>
      <c r="E87" s="28">
        <v>0</v>
      </c>
      <c r="F87" s="28">
        <v>0</v>
      </c>
      <c r="G87" s="10" t="s">
        <v>0</v>
      </c>
      <c r="H87" s="3">
        <f>C87*(E87+F87)</f>
        <v>0</v>
      </c>
    </row>
    <row r="88" spans="2:7" ht="12.75">
      <c r="B88" s="12"/>
      <c r="D88" s="11"/>
      <c r="G88" s="10"/>
    </row>
    <row r="89" spans="1:8" ht="76.5">
      <c r="A89" s="8" t="s">
        <v>27</v>
      </c>
      <c r="B89" s="12" t="s">
        <v>139</v>
      </c>
      <c r="C89" s="65">
        <v>1</v>
      </c>
      <c r="D89" s="11" t="s">
        <v>2</v>
      </c>
      <c r="E89" s="28">
        <v>0</v>
      </c>
      <c r="F89" s="28">
        <v>0</v>
      </c>
      <c r="G89" s="10" t="s">
        <v>3</v>
      </c>
      <c r="H89" s="3">
        <f>C89*(E89+F89)</f>
        <v>0</v>
      </c>
    </row>
    <row r="90" spans="1:7" ht="12.75">
      <c r="A90" s="8"/>
      <c r="B90" s="12"/>
      <c r="D90" s="11"/>
      <c r="G90" s="10"/>
    </row>
    <row r="91" spans="1:8" ht="76.5">
      <c r="A91" s="8" t="s">
        <v>33</v>
      </c>
      <c r="B91" s="12" t="s">
        <v>140</v>
      </c>
      <c r="C91" s="65">
        <v>175</v>
      </c>
      <c r="D91" s="11" t="s">
        <v>45</v>
      </c>
      <c r="E91" s="28">
        <v>0</v>
      </c>
      <c r="F91" s="28">
        <v>0</v>
      </c>
      <c r="G91" s="10" t="s">
        <v>46</v>
      </c>
      <c r="H91" s="3">
        <f>C91*(E91+F91)</f>
        <v>0</v>
      </c>
    </row>
    <row r="92" spans="2:7" ht="12.75">
      <c r="B92" s="12"/>
      <c r="D92" s="11"/>
      <c r="G92" s="10"/>
    </row>
    <row r="93" spans="1:8" ht="63.75">
      <c r="A93" s="8" t="s">
        <v>32</v>
      </c>
      <c r="B93" s="12" t="s">
        <v>141</v>
      </c>
      <c r="C93" s="65">
        <v>98</v>
      </c>
      <c r="D93" s="11" t="s">
        <v>45</v>
      </c>
      <c r="E93" s="28">
        <v>0</v>
      </c>
      <c r="F93" s="28">
        <v>0</v>
      </c>
      <c r="G93" s="10" t="s">
        <v>46</v>
      </c>
      <c r="H93" s="3">
        <f>C93*(E93+F93)</f>
        <v>0</v>
      </c>
    </row>
    <row r="94" spans="1:9" s="5" customFormat="1" ht="12.75">
      <c r="A94" s="5" t="s">
        <v>52</v>
      </c>
      <c r="B94" s="5" t="s">
        <v>142</v>
      </c>
      <c r="C94" s="66"/>
      <c r="D94" s="7"/>
      <c r="E94" s="28"/>
      <c r="F94" s="28"/>
      <c r="G94" s="7"/>
      <c r="H94" s="3">
        <f>SUM(H87:H93)</f>
        <v>0</v>
      </c>
      <c r="I94" s="6"/>
    </row>
    <row r="96" spans="1:9" s="5" customFormat="1" ht="12.75">
      <c r="A96" s="5" t="s">
        <v>19</v>
      </c>
      <c r="B96" s="5" t="s">
        <v>143</v>
      </c>
      <c r="C96" s="66"/>
      <c r="D96" s="7"/>
      <c r="E96" s="28"/>
      <c r="F96" s="28"/>
      <c r="G96" s="7"/>
      <c r="H96" s="3"/>
      <c r="I96" s="6"/>
    </row>
    <row r="97" spans="1:8" ht="76.5">
      <c r="A97" s="8" t="s">
        <v>28</v>
      </c>
      <c r="B97" s="12" t="s">
        <v>144</v>
      </c>
      <c r="C97" s="65">
        <v>102.9</v>
      </c>
      <c r="D97" s="11" t="s">
        <v>1</v>
      </c>
      <c r="E97" s="28">
        <v>0</v>
      </c>
      <c r="F97" s="28">
        <v>0</v>
      </c>
      <c r="G97" s="10" t="s">
        <v>0</v>
      </c>
      <c r="H97" s="3">
        <f>C97*(E97+F97)</f>
        <v>0</v>
      </c>
    </row>
    <row r="99" spans="1:8" ht="102">
      <c r="A99" s="8" t="s">
        <v>27</v>
      </c>
      <c r="B99" s="12" t="s">
        <v>145</v>
      </c>
      <c r="C99" s="68">
        <v>73.6</v>
      </c>
      <c r="D99" s="11" t="s">
        <v>1</v>
      </c>
      <c r="E99" s="28">
        <v>0</v>
      </c>
      <c r="F99" s="28">
        <v>0</v>
      </c>
      <c r="G99" s="10" t="s">
        <v>0</v>
      </c>
      <c r="H99" s="3">
        <f>C99*(E99+F99)</f>
        <v>0</v>
      </c>
    </row>
    <row r="100" spans="2:7" ht="12.75">
      <c r="B100" s="12"/>
      <c r="D100" s="11"/>
      <c r="G100" s="10"/>
    </row>
    <row r="101" spans="1:9" s="5" customFormat="1" ht="89.25">
      <c r="A101" s="8" t="s">
        <v>33</v>
      </c>
      <c r="B101" s="12" t="s">
        <v>146</v>
      </c>
      <c r="C101" s="69">
        <v>155</v>
      </c>
      <c r="D101" s="11" t="s">
        <v>1</v>
      </c>
      <c r="E101" s="28">
        <v>0</v>
      </c>
      <c r="F101" s="28">
        <v>0</v>
      </c>
      <c r="G101" s="10" t="s">
        <v>0</v>
      </c>
      <c r="H101" s="3">
        <f>C101*(E101+F101)</f>
        <v>0</v>
      </c>
      <c r="I101" s="6"/>
    </row>
    <row r="102" spans="2:9" s="5" customFormat="1" ht="12.75">
      <c r="B102" s="12"/>
      <c r="C102" s="67"/>
      <c r="D102" s="11"/>
      <c r="E102" s="28"/>
      <c r="F102" s="28"/>
      <c r="G102" s="10"/>
      <c r="H102" s="3"/>
      <c r="I102" s="6"/>
    </row>
    <row r="103" spans="1:8" ht="63.75">
      <c r="A103" s="8" t="s">
        <v>32</v>
      </c>
      <c r="B103" s="12" t="s">
        <v>147</v>
      </c>
      <c r="C103" s="65">
        <v>61</v>
      </c>
      <c r="D103" s="11" t="s">
        <v>1</v>
      </c>
      <c r="E103" s="28">
        <v>0</v>
      </c>
      <c r="F103" s="28">
        <v>0</v>
      </c>
      <c r="G103" s="10" t="s">
        <v>0</v>
      </c>
      <c r="H103" s="3">
        <f>C103*(E103+F103)</f>
        <v>0</v>
      </c>
    </row>
    <row r="104" spans="2:7" ht="12.75">
      <c r="B104" s="12"/>
      <c r="D104" s="11"/>
      <c r="G104" s="10"/>
    </row>
    <row r="105" spans="1:8" ht="63.75">
      <c r="A105" s="8" t="s">
        <v>31</v>
      </c>
      <c r="B105" s="12" t="s">
        <v>148</v>
      </c>
      <c r="C105" s="65">
        <v>135.5</v>
      </c>
      <c r="D105" s="11" t="s">
        <v>1</v>
      </c>
      <c r="E105" s="28">
        <v>0</v>
      </c>
      <c r="F105" s="28">
        <v>0</v>
      </c>
      <c r="G105" s="10" t="s">
        <v>0</v>
      </c>
      <c r="H105" s="3">
        <f>C105*(E105+F105)</f>
        <v>0</v>
      </c>
    </row>
    <row r="107" spans="1:8" ht="63.75">
      <c r="A107" s="8" t="s">
        <v>30</v>
      </c>
      <c r="B107" s="12" t="s">
        <v>149</v>
      </c>
      <c r="C107" s="68">
        <v>170</v>
      </c>
      <c r="D107" s="11" t="s">
        <v>7</v>
      </c>
      <c r="E107" s="28">
        <v>0</v>
      </c>
      <c r="F107" s="28">
        <v>0</v>
      </c>
      <c r="G107" s="10" t="s">
        <v>6</v>
      </c>
      <c r="H107" s="3">
        <f>C107*(E107+F107)</f>
        <v>0</v>
      </c>
    </row>
    <row r="109" spans="1:8" ht="63.75">
      <c r="A109" s="8" t="s">
        <v>29</v>
      </c>
      <c r="B109" s="12" t="s">
        <v>150</v>
      </c>
      <c r="C109" s="68">
        <v>12.5</v>
      </c>
      <c r="D109" s="11" t="s">
        <v>7</v>
      </c>
      <c r="E109" s="28">
        <v>0</v>
      </c>
      <c r="F109" s="28">
        <v>0</v>
      </c>
      <c r="G109" s="10" t="s">
        <v>6</v>
      </c>
      <c r="H109" s="3">
        <f>C109*(E109+F109)</f>
        <v>0</v>
      </c>
    </row>
    <row r="110" spans="2:7" ht="12.75">
      <c r="B110" s="12"/>
      <c r="D110" s="11"/>
      <c r="G110" s="10"/>
    </row>
    <row r="111" spans="1:9" s="5" customFormat="1" ht="63.75">
      <c r="A111" s="8" t="s">
        <v>53</v>
      </c>
      <c r="B111" s="12" t="s">
        <v>151</v>
      </c>
      <c r="C111" s="69">
        <v>20</v>
      </c>
      <c r="D111" s="11" t="s">
        <v>1</v>
      </c>
      <c r="E111" s="28">
        <v>0</v>
      </c>
      <c r="F111" s="28">
        <v>0</v>
      </c>
      <c r="G111" s="10" t="s">
        <v>6</v>
      </c>
      <c r="H111" s="3">
        <f>C111*(E111+F111)</f>
        <v>0</v>
      </c>
      <c r="I111" s="6"/>
    </row>
    <row r="112" spans="2:9" s="5" customFormat="1" ht="12.75">
      <c r="B112" s="12"/>
      <c r="C112" s="67"/>
      <c r="D112" s="11"/>
      <c r="E112" s="28"/>
      <c r="F112" s="28"/>
      <c r="G112" s="10"/>
      <c r="H112" s="3"/>
      <c r="I112" s="6"/>
    </row>
    <row r="113" spans="1:8" ht="63.75">
      <c r="A113" s="8" t="s">
        <v>54</v>
      </c>
      <c r="B113" s="12" t="s">
        <v>152</v>
      </c>
      <c r="C113" s="65">
        <v>10.8</v>
      </c>
      <c r="D113" s="11" t="s">
        <v>7</v>
      </c>
      <c r="E113" s="28">
        <v>0</v>
      </c>
      <c r="F113" s="28">
        <v>0</v>
      </c>
      <c r="G113" s="10" t="s">
        <v>6</v>
      </c>
      <c r="H113" s="3">
        <f>C113*(E113+F113)</f>
        <v>0</v>
      </c>
    </row>
    <row r="114" spans="2:7" ht="12.75">
      <c r="B114" s="12"/>
      <c r="D114" s="11"/>
      <c r="G114" s="10"/>
    </row>
    <row r="115" spans="1:8" ht="76.5">
      <c r="A115" s="8" t="s">
        <v>55</v>
      </c>
      <c r="B115" s="12" t="s">
        <v>153</v>
      </c>
      <c r="C115" s="65">
        <v>65</v>
      </c>
      <c r="D115" s="11" t="s">
        <v>1</v>
      </c>
      <c r="E115" s="28">
        <v>0</v>
      </c>
      <c r="F115" s="28">
        <v>0</v>
      </c>
      <c r="G115" s="10" t="s">
        <v>0</v>
      </c>
      <c r="H115" s="3">
        <f>C115*(E115+F115)</f>
        <v>0</v>
      </c>
    </row>
    <row r="117" spans="1:8" ht="63.75">
      <c r="A117" s="8" t="s">
        <v>56</v>
      </c>
      <c r="B117" s="12" t="s">
        <v>154</v>
      </c>
      <c r="C117" s="68">
        <v>80</v>
      </c>
      <c r="D117" s="11" t="s">
        <v>1</v>
      </c>
      <c r="E117" s="28">
        <v>0</v>
      </c>
      <c r="F117" s="28">
        <v>0</v>
      </c>
      <c r="G117" s="10" t="s">
        <v>0</v>
      </c>
      <c r="H117" s="3">
        <f>C117*(E117+F117)</f>
        <v>0</v>
      </c>
    </row>
    <row r="118" spans="2:7" ht="12.75">
      <c r="B118" s="12"/>
      <c r="D118" s="11"/>
      <c r="G118" s="10"/>
    </row>
    <row r="119" spans="1:9" s="5" customFormat="1" ht="76.5">
      <c r="A119" s="8" t="s">
        <v>38</v>
      </c>
      <c r="B119" s="12" t="s">
        <v>155</v>
      </c>
      <c r="C119" s="69">
        <v>53</v>
      </c>
      <c r="D119" s="11" t="s">
        <v>1</v>
      </c>
      <c r="E119" s="28">
        <v>0</v>
      </c>
      <c r="F119" s="28">
        <v>0</v>
      </c>
      <c r="G119" s="10" t="s">
        <v>0</v>
      </c>
      <c r="H119" s="3">
        <f>C119*(E119+F119)</f>
        <v>0</v>
      </c>
      <c r="I119" s="6"/>
    </row>
    <row r="120" spans="2:9" s="5" customFormat="1" ht="12.75">
      <c r="B120" s="12"/>
      <c r="C120" s="67"/>
      <c r="D120" s="11"/>
      <c r="E120" s="28"/>
      <c r="F120" s="28"/>
      <c r="G120" s="10"/>
      <c r="H120" s="3"/>
      <c r="I120" s="6"/>
    </row>
    <row r="121" spans="1:8" ht="51">
      <c r="A121" s="8" t="s">
        <v>57</v>
      </c>
      <c r="B121" s="12" t="s">
        <v>156</v>
      </c>
      <c r="C121" s="65">
        <v>14.7</v>
      </c>
      <c r="D121" s="11" t="s">
        <v>1</v>
      </c>
      <c r="E121" s="28">
        <v>0</v>
      </c>
      <c r="F121" s="28">
        <v>0</v>
      </c>
      <c r="G121" s="10" t="s">
        <v>0</v>
      </c>
      <c r="H121" s="3">
        <f>C121*(E121+F121)</f>
        <v>0</v>
      </c>
    </row>
    <row r="122" spans="2:7" ht="12.75">
      <c r="B122" s="12"/>
      <c r="D122" s="11"/>
      <c r="G122" s="10"/>
    </row>
    <row r="123" spans="1:8" ht="63.75">
      <c r="A123" s="8" t="s">
        <v>58</v>
      </c>
      <c r="B123" s="12" t="s">
        <v>157</v>
      </c>
      <c r="C123" s="65">
        <v>300</v>
      </c>
      <c r="D123" s="11" t="s">
        <v>1</v>
      </c>
      <c r="E123" s="28">
        <v>0</v>
      </c>
      <c r="F123" s="28">
        <v>0</v>
      </c>
      <c r="G123" s="10" t="s">
        <v>0</v>
      </c>
      <c r="H123" s="3">
        <f>C123*(E123+F123)</f>
        <v>0</v>
      </c>
    </row>
    <row r="124" spans="1:9" s="5" customFormat="1" ht="12.75">
      <c r="A124" s="5" t="s">
        <v>19</v>
      </c>
      <c r="B124" s="5" t="s">
        <v>59</v>
      </c>
      <c r="C124" s="66"/>
      <c r="D124" s="7"/>
      <c r="E124" s="28"/>
      <c r="F124" s="28"/>
      <c r="G124" s="7"/>
      <c r="H124" s="3">
        <f>SUM(H97:H123)</f>
        <v>0</v>
      </c>
      <c r="I124" s="6"/>
    </row>
    <row r="125" spans="1:7" ht="12.75">
      <c r="A125" s="8"/>
      <c r="B125" s="12"/>
      <c r="D125" s="11"/>
      <c r="G125" s="10"/>
    </row>
    <row r="126" spans="1:9" s="5" customFormat="1" ht="12.75">
      <c r="A126" s="5" t="s">
        <v>18</v>
      </c>
      <c r="B126" s="5" t="s">
        <v>158</v>
      </c>
      <c r="C126" s="66"/>
      <c r="D126" s="7"/>
      <c r="E126" s="28"/>
      <c r="F126" s="28"/>
      <c r="G126" s="7"/>
      <c r="H126" s="3"/>
      <c r="I126" s="6"/>
    </row>
    <row r="127" spans="1:8" ht="89.25">
      <c r="A127" s="8" t="s">
        <v>28</v>
      </c>
      <c r="B127" s="12" t="s">
        <v>159</v>
      </c>
      <c r="C127" s="65">
        <v>160</v>
      </c>
      <c r="D127" s="30" t="s">
        <v>1</v>
      </c>
      <c r="E127" s="28">
        <v>0</v>
      </c>
      <c r="F127" s="28">
        <v>0</v>
      </c>
      <c r="G127" s="10" t="s">
        <v>0</v>
      </c>
      <c r="H127" s="3">
        <f>C127*(E127+F127)</f>
        <v>0</v>
      </c>
    </row>
    <row r="128" spans="2:7" ht="12.75">
      <c r="B128" s="12"/>
      <c r="D128" s="11"/>
      <c r="G128" s="10"/>
    </row>
    <row r="129" spans="1:8" ht="76.5">
      <c r="A129" s="8" t="s">
        <v>27</v>
      </c>
      <c r="B129" s="12" t="s">
        <v>160</v>
      </c>
      <c r="C129" s="65">
        <v>172</v>
      </c>
      <c r="D129" s="11" t="s">
        <v>1</v>
      </c>
      <c r="E129" s="28">
        <v>0</v>
      </c>
      <c r="F129" s="28">
        <v>0</v>
      </c>
      <c r="G129" s="10" t="s">
        <v>0</v>
      </c>
      <c r="H129" s="3">
        <f>C129*(E129+F129)</f>
        <v>0</v>
      </c>
    </row>
    <row r="130" spans="2:7" ht="12.75">
      <c r="B130" s="12"/>
      <c r="D130" s="11"/>
      <c r="G130" s="10"/>
    </row>
    <row r="131" spans="1:8" ht="89.25">
      <c r="A131" s="8" t="s">
        <v>33</v>
      </c>
      <c r="B131" s="12" t="s">
        <v>161</v>
      </c>
      <c r="C131" s="65">
        <v>95</v>
      </c>
      <c r="D131" s="11" t="s">
        <v>1</v>
      </c>
      <c r="E131" s="28">
        <v>0</v>
      </c>
      <c r="F131" s="28">
        <v>0</v>
      </c>
      <c r="G131" s="10" t="s">
        <v>0</v>
      </c>
      <c r="H131" s="3">
        <f>C131*(E131+F131)</f>
        <v>0</v>
      </c>
    </row>
    <row r="132" spans="2:7" ht="12.75">
      <c r="B132" s="12"/>
      <c r="D132" s="11"/>
      <c r="G132" s="10"/>
    </row>
    <row r="133" spans="1:8" ht="89.25">
      <c r="A133" s="8" t="s">
        <v>32</v>
      </c>
      <c r="B133" s="12" t="s">
        <v>162</v>
      </c>
      <c r="C133" s="65">
        <v>53</v>
      </c>
      <c r="D133" s="11" t="s">
        <v>1</v>
      </c>
      <c r="E133" s="28">
        <v>0</v>
      </c>
      <c r="F133" s="28">
        <v>0</v>
      </c>
      <c r="G133" s="10" t="s">
        <v>0</v>
      </c>
      <c r="H133" s="3">
        <f>C133*(E133+F133)</f>
        <v>0</v>
      </c>
    </row>
    <row r="134" spans="2:7" ht="12.75">
      <c r="B134" s="12"/>
      <c r="D134" s="11"/>
      <c r="G134" s="10"/>
    </row>
    <row r="135" spans="1:8" ht="76.5">
      <c r="A135" s="8" t="s">
        <v>31</v>
      </c>
      <c r="B135" s="12" t="s">
        <v>163</v>
      </c>
      <c r="C135" s="65">
        <v>155</v>
      </c>
      <c r="D135" s="11" t="s">
        <v>1</v>
      </c>
      <c r="E135" s="28">
        <v>0</v>
      </c>
      <c r="F135" s="28">
        <v>0</v>
      </c>
      <c r="G135" s="10" t="s">
        <v>60</v>
      </c>
      <c r="H135" s="3">
        <f>C135*(E135+F135)</f>
        <v>0</v>
      </c>
    </row>
    <row r="136" spans="2:7" ht="12.75">
      <c r="B136" s="12"/>
      <c r="D136" s="11"/>
      <c r="G136" s="10"/>
    </row>
    <row r="137" spans="1:8" ht="89.25">
      <c r="A137" s="8" t="s">
        <v>30</v>
      </c>
      <c r="B137" s="12" t="s">
        <v>164</v>
      </c>
      <c r="C137" s="65">
        <v>106</v>
      </c>
      <c r="D137" s="11" t="s">
        <v>1</v>
      </c>
      <c r="E137" s="28">
        <v>0</v>
      </c>
      <c r="F137" s="28">
        <v>0</v>
      </c>
      <c r="G137" s="10" t="s">
        <v>0</v>
      </c>
      <c r="H137" s="3">
        <f>C137*(E137+F137)</f>
        <v>0</v>
      </c>
    </row>
    <row r="138" spans="2:7" ht="12.75">
      <c r="B138" s="12"/>
      <c r="D138" s="11"/>
      <c r="G138" s="10"/>
    </row>
    <row r="139" spans="1:8" ht="102">
      <c r="A139" s="8" t="s">
        <v>29</v>
      </c>
      <c r="B139" s="12" t="s">
        <v>165</v>
      </c>
      <c r="C139" s="65">
        <v>32</v>
      </c>
      <c r="D139" s="11" t="s">
        <v>1</v>
      </c>
      <c r="E139" s="28">
        <v>0</v>
      </c>
      <c r="F139" s="28">
        <v>0</v>
      </c>
      <c r="G139" s="10" t="s">
        <v>0</v>
      </c>
      <c r="H139" s="3">
        <f>C139*(E139+F139)</f>
        <v>0</v>
      </c>
    </row>
    <row r="140" spans="2:7" ht="12.75">
      <c r="B140" s="12"/>
      <c r="D140" s="11"/>
      <c r="G140" s="10"/>
    </row>
    <row r="141" spans="1:8" ht="114.75">
      <c r="A141" s="8" t="s">
        <v>53</v>
      </c>
      <c r="B141" s="12" t="s">
        <v>166</v>
      </c>
      <c r="C141" s="65">
        <v>34.3</v>
      </c>
      <c r="D141" s="11" t="s">
        <v>7</v>
      </c>
      <c r="E141" s="28">
        <v>0</v>
      </c>
      <c r="F141" s="28">
        <v>0</v>
      </c>
      <c r="G141" s="10" t="s">
        <v>6</v>
      </c>
      <c r="H141" s="3">
        <f>C141*(E141+F141)</f>
        <v>0</v>
      </c>
    </row>
    <row r="142" spans="2:7" ht="12.75">
      <c r="B142" s="12"/>
      <c r="D142" s="11"/>
      <c r="G142" s="10"/>
    </row>
    <row r="143" spans="1:8" ht="76.5">
      <c r="A143" s="8" t="s">
        <v>54</v>
      </c>
      <c r="B143" s="12" t="s">
        <v>167</v>
      </c>
      <c r="C143" s="65">
        <v>43</v>
      </c>
      <c r="D143" s="11" t="s">
        <v>7</v>
      </c>
      <c r="E143" s="28">
        <v>0</v>
      </c>
      <c r="F143" s="28">
        <v>0</v>
      </c>
      <c r="G143" s="10" t="s">
        <v>60</v>
      </c>
      <c r="H143" s="3">
        <f>C143*(E143+F143)</f>
        <v>0</v>
      </c>
    </row>
    <row r="144" spans="2:7" ht="12.75">
      <c r="B144" s="12"/>
      <c r="D144" s="11"/>
      <c r="G144" s="10"/>
    </row>
    <row r="145" spans="1:8" ht="127.5">
      <c r="A145" s="8" t="s">
        <v>55</v>
      </c>
      <c r="B145" s="12" t="s">
        <v>169</v>
      </c>
      <c r="C145" s="65">
        <v>16.4</v>
      </c>
      <c r="D145" s="11" t="s">
        <v>7</v>
      </c>
      <c r="E145" s="28">
        <v>0</v>
      </c>
      <c r="F145" s="28">
        <v>0</v>
      </c>
      <c r="G145" s="10" t="s">
        <v>6</v>
      </c>
      <c r="H145" s="3">
        <f>C145*(E145+F145)</f>
        <v>0</v>
      </c>
    </row>
    <row r="146" spans="2:7" ht="12.75">
      <c r="B146" s="12"/>
      <c r="D146" s="11"/>
      <c r="G146" s="10"/>
    </row>
    <row r="147" spans="1:8" ht="114.75">
      <c r="A147" s="8" t="s">
        <v>56</v>
      </c>
      <c r="B147" s="12" t="s">
        <v>170</v>
      </c>
      <c r="C147" s="65">
        <v>32.3</v>
      </c>
      <c r="D147" s="11" t="s">
        <v>7</v>
      </c>
      <c r="E147" s="28">
        <v>0</v>
      </c>
      <c r="F147" s="28">
        <v>0</v>
      </c>
      <c r="G147" s="10" t="s">
        <v>6</v>
      </c>
      <c r="H147" s="3">
        <f>C147*(E147+F147)</f>
        <v>0</v>
      </c>
    </row>
    <row r="148" spans="2:7" ht="12.75">
      <c r="B148" s="12"/>
      <c r="D148" s="11"/>
      <c r="G148" s="10"/>
    </row>
    <row r="149" spans="1:8" ht="89.25">
      <c r="A149" s="8">
        <v>12</v>
      </c>
      <c r="B149" s="12" t="s">
        <v>171</v>
      </c>
      <c r="C149" s="65">
        <v>155</v>
      </c>
      <c r="D149" s="11" t="s">
        <v>1</v>
      </c>
      <c r="E149" s="28">
        <v>0</v>
      </c>
      <c r="F149" s="28">
        <v>0</v>
      </c>
      <c r="G149" s="10" t="s">
        <v>0</v>
      </c>
      <c r="H149" s="3">
        <f>C149*(E149+F149)</f>
        <v>0</v>
      </c>
    </row>
    <row r="150" spans="2:7" ht="12.75">
      <c r="B150" s="12"/>
      <c r="D150" s="11"/>
      <c r="G150" s="10"/>
    </row>
    <row r="151" spans="1:8" ht="76.5">
      <c r="A151" s="8" t="s">
        <v>57</v>
      </c>
      <c r="B151" s="12" t="s">
        <v>172</v>
      </c>
      <c r="C151" s="65">
        <v>155</v>
      </c>
      <c r="D151" s="11" t="s">
        <v>1</v>
      </c>
      <c r="E151" s="28">
        <v>0</v>
      </c>
      <c r="F151" s="28">
        <v>0</v>
      </c>
      <c r="G151" s="10" t="s">
        <v>0</v>
      </c>
      <c r="H151" s="3">
        <f>C151*(E151+F151)</f>
        <v>0</v>
      </c>
    </row>
    <row r="152" spans="1:9" s="5" customFormat="1" ht="12.75">
      <c r="A152" s="5" t="s">
        <v>18</v>
      </c>
      <c r="B152" s="5" t="s">
        <v>168</v>
      </c>
      <c r="C152" s="66"/>
      <c r="D152" s="7"/>
      <c r="E152" s="28"/>
      <c r="F152" s="28"/>
      <c r="G152" s="7"/>
      <c r="H152" s="3">
        <f>SUM(H127:H151)</f>
        <v>0</v>
      </c>
      <c r="I152" s="6"/>
    </row>
    <row r="153" spans="2:7" ht="12.75">
      <c r="B153" s="12"/>
      <c r="D153" s="11"/>
      <c r="G153" s="10"/>
    </row>
    <row r="154" spans="1:9" s="5" customFormat="1" ht="12.75">
      <c r="A154" s="5" t="s">
        <v>17</v>
      </c>
      <c r="B154" s="5" t="s">
        <v>61</v>
      </c>
      <c r="C154" s="66"/>
      <c r="D154" s="7"/>
      <c r="E154" s="28"/>
      <c r="F154" s="28"/>
      <c r="G154" s="7"/>
      <c r="H154" s="3"/>
      <c r="I154" s="6"/>
    </row>
    <row r="155" spans="1:8" ht="89.25">
      <c r="A155" s="8" t="s">
        <v>28</v>
      </c>
      <c r="B155" s="12" t="s">
        <v>173</v>
      </c>
      <c r="C155" s="65">
        <v>53</v>
      </c>
      <c r="D155" s="11" t="s">
        <v>1</v>
      </c>
      <c r="E155" s="28">
        <v>0</v>
      </c>
      <c r="F155" s="28">
        <v>0</v>
      </c>
      <c r="G155" s="10" t="s">
        <v>0</v>
      </c>
      <c r="H155" s="3">
        <f>C155*(E155+F155)</f>
        <v>0</v>
      </c>
    </row>
    <row r="156" spans="2:7" ht="12.75">
      <c r="B156" s="12"/>
      <c r="D156" s="11"/>
      <c r="G156" s="10"/>
    </row>
    <row r="157" spans="1:8" ht="140.25">
      <c r="A157" s="8" t="s">
        <v>27</v>
      </c>
      <c r="B157" s="12" t="s">
        <v>174</v>
      </c>
      <c r="C157" s="65">
        <v>46.1</v>
      </c>
      <c r="D157" s="11" t="s">
        <v>1</v>
      </c>
      <c r="E157" s="28">
        <v>0</v>
      </c>
      <c r="F157" s="28">
        <v>0</v>
      </c>
      <c r="G157" s="10" t="s">
        <v>0</v>
      </c>
      <c r="H157" s="3">
        <f>C157*(E157+F157)</f>
        <v>0</v>
      </c>
    </row>
    <row r="158" spans="2:7" ht="12.75">
      <c r="B158" s="12"/>
      <c r="D158" s="11"/>
      <c r="G158" s="10"/>
    </row>
    <row r="159" spans="1:8" ht="102">
      <c r="A159" s="8" t="s">
        <v>33</v>
      </c>
      <c r="B159" s="12" t="s">
        <v>175</v>
      </c>
      <c r="C159" s="65">
        <v>18.2</v>
      </c>
      <c r="D159" s="11" t="s">
        <v>1</v>
      </c>
      <c r="E159" s="28">
        <v>0</v>
      </c>
      <c r="F159" s="28">
        <v>0</v>
      </c>
      <c r="G159" s="10" t="s">
        <v>0</v>
      </c>
      <c r="H159" s="3">
        <f>C159*(E159+F159)</f>
        <v>0</v>
      </c>
    </row>
    <row r="160" spans="1:9" s="5" customFormat="1" ht="12.75">
      <c r="A160" s="5" t="s">
        <v>17</v>
      </c>
      <c r="B160" s="5" t="s">
        <v>16</v>
      </c>
      <c r="C160" s="66"/>
      <c r="D160" s="7"/>
      <c r="E160" s="28"/>
      <c r="F160" s="28"/>
      <c r="G160" s="7"/>
      <c r="H160" s="3">
        <f>SUM(H155:H159)</f>
        <v>0</v>
      </c>
      <c r="I160" s="6"/>
    </row>
    <row r="161" spans="2:7" ht="12.75">
      <c r="B161" s="12"/>
      <c r="D161" s="11"/>
      <c r="G161" s="10"/>
    </row>
    <row r="162" spans="1:9" s="5" customFormat="1" ht="12.75">
      <c r="A162" s="5" t="s">
        <v>14</v>
      </c>
      <c r="B162" s="5" t="s">
        <v>15</v>
      </c>
      <c r="C162" s="66"/>
      <c r="D162" s="7"/>
      <c r="E162" s="28"/>
      <c r="F162" s="28"/>
      <c r="G162" s="7"/>
      <c r="H162" s="3"/>
      <c r="I162" s="6"/>
    </row>
    <row r="163" spans="1:8" ht="63.75">
      <c r="A163" s="8" t="s">
        <v>28</v>
      </c>
      <c r="B163" s="12" t="s">
        <v>176</v>
      </c>
      <c r="C163" s="65">
        <v>17</v>
      </c>
      <c r="D163" s="11" t="s">
        <v>1</v>
      </c>
      <c r="E163" s="28">
        <v>0</v>
      </c>
      <c r="F163" s="28">
        <v>0</v>
      </c>
      <c r="G163" s="10" t="s">
        <v>0</v>
      </c>
      <c r="H163" s="3">
        <f>C163*(E163+F163)</f>
        <v>0</v>
      </c>
    </row>
    <row r="164" spans="2:7" ht="12.75">
      <c r="B164" s="12"/>
      <c r="D164" s="11"/>
      <c r="G164" s="10"/>
    </row>
    <row r="165" spans="1:8" ht="76.5">
      <c r="A165" s="8" t="s">
        <v>27</v>
      </c>
      <c r="B165" s="12" t="s">
        <v>177</v>
      </c>
      <c r="C165" s="65">
        <v>135.5</v>
      </c>
      <c r="D165" s="11" t="s">
        <v>1</v>
      </c>
      <c r="E165" s="28">
        <v>0</v>
      </c>
      <c r="F165" s="28">
        <v>0</v>
      </c>
      <c r="G165" s="10" t="s">
        <v>0</v>
      </c>
      <c r="H165" s="3">
        <f>C165*(E165+F165)</f>
        <v>0</v>
      </c>
    </row>
    <row r="166" spans="2:7" ht="12.75">
      <c r="B166" s="12"/>
      <c r="D166" s="11"/>
      <c r="G166" s="10"/>
    </row>
    <row r="167" spans="1:8" ht="89.25">
      <c r="A167" s="8" t="s">
        <v>33</v>
      </c>
      <c r="B167" s="12" t="s">
        <v>178</v>
      </c>
      <c r="C167" s="65">
        <v>12.5</v>
      </c>
      <c r="D167" s="11" t="s">
        <v>7</v>
      </c>
      <c r="E167" s="28">
        <v>0</v>
      </c>
      <c r="F167" s="28">
        <v>0</v>
      </c>
      <c r="G167" s="10" t="s">
        <v>6</v>
      </c>
      <c r="H167" s="3">
        <f>C167*(E167+F167)</f>
        <v>0</v>
      </c>
    </row>
    <row r="168" spans="2:7" ht="12.75">
      <c r="B168" s="12"/>
      <c r="D168" s="11"/>
      <c r="G168" s="10"/>
    </row>
    <row r="169" spans="1:8" ht="76.5">
      <c r="A169" s="8" t="s">
        <v>32</v>
      </c>
      <c r="B169" s="12" t="s">
        <v>179</v>
      </c>
      <c r="C169" s="65">
        <v>30</v>
      </c>
      <c r="D169" s="11" t="s">
        <v>2</v>
      </c>
      <c r="E169" s="28">
        <v>0</v>
      </c>
      <c r="F169" s="28">
        <v>0</v>
      </c>
      <c r="G169" s="10" t="s">
        <v>3</v>
      </c>
      <c r="H169" s="3">
        <f>C169*(E169+F169)</f>
        <v>0</v>
      </c>
    </row>
    <row r="171" spans="1:8" ht="89.25">
      <c r="A171" s="8" t="s">
        <v>31</v>
      </c>
      <c r="B171" s="12" t="s">
        <v>180</v>
      </c>
      <c r="C171" s="65">
        <v>2</v>
      </c>
      <c r="D171" s="11" t="s">
        <v>2</v>
      </c>
      <c r="E171" s="28">
        <v>0</v>
      </c>
      <c r="F171" s="28">
        <v>0</v>
      </c>
      <c r="G171" s="10" t="s">
        <v>3</v>
      </c>
      <c r="H171" s="3">
        <f>C171*(E171+F171)</f>
        <v>0</v>
      </c>
    </row>
    <row r="172" spans="2:7" ht="12.75">
      <c r="B172" s="12"/>
      <c r="D172" s="11"/>
      <c r="G172" s="10"/>
    </row>
    <row r="173" spans="1:8" ht="89.25">
      <c r="A173" s="8" t="s">
        <v>30</v>
      </c>
      <c r="B173" s="12" t="s">
        <v>181</v>
      </c>
      <c r="C173" s="65">
        <v>1</v>
      </c>
      <c r="D173" s="11" t="s">
        <v>2</v>
      </c>
      <c r="E173" s="28">
        <v>0</v>
      </c>
      <c r="F173" s="28">
        <v>0</v>
      </c>
      <c r="G173" s="10" t="s">
        <v>3</v>
      </c>
      <c r="H173" s="3">
        <f>C173*(E173+F173)</f>
        <v>0</v>
      </c>
    </row>
    <row r="174" spans="2:7" ht="12.75">
      <c r="B174" s="12"/>
      <c r="D174" s="11"/>
      <c r="G174" s="10"/>
    </row>
    <row r="175" spans="1:8" ht="76.5">
      <c r="A175" s="8" t="s">
        <v>29</v>
      </c>
      <c r="B175" s="12" t="s">
        <v>182</v>
      </c>
      <c r="C175" s="65">
        <v>25</v>
      </c>
      <c r="D175" s="11" t="s">
        <v>7</v>
      </c>
      <c r="E175" s="28">
        <v>0</v>
      </c>
      <c r="F175" s="28">
        <v>0</v>
      </c>
      <c r="G175" s="10" t="s">
        <v>6</v>
      </c>
      <c r="H175" s="3">
        <f>C175*(E175+F175)</f>
        <v>0</v>
      </c>
    </row>
    <row r="177" spans="1:8" ht="89.25">
      <c r="A177" s="9" t="s">
        <v>53</v>
      </c>
      <c r="B177" s="12" t="s">
        <v>183</v>
      </c>
      <c r="C177" s="65">
        <v>60</v>
      </c>
      <c r="D177" s="11" t="s">
        <v>2</v>
      </c>
      <c r="E177" s="28">
        <v>0</v>
      </c>
      <c r="F177" s="28">
        <v>0</v>
      </c>
      <c r="G177" s="10" t="s">
        <v>6</v>
      </c>
      <c r="H177" s="3">
        <f>C177*(E177+F177)</f>
        <v>0</v>
      </c>
    </row>
    <row r="178" spans="1:9" s="5" customFormat="1" ht="12.75">
      <c r="A178" s="5" t="s">
        <v>14</v>
      </c>
      <c r="B178" s="5" t="s">
        <v>13</v>
      </c>
      <c r="C178" s="66"/>
      <c r="D178" s="7"/>
      <c r="E178" s="28"/>
      <c r="F178" s="28"/>
      <c r="G178" s="7"/>
      <c r="H178" s="3">
        <f>SUM(H163:H177)</f>
        <v>0</v>
      </c>
      <c r="I178" s="6"/>
    </row>
    <row r="179" spans="3:9" s="5" customFormat="1" ht="12.75">
      <c r="C179" s="66"/>
      <c r="D179" s="7"/>
      <c r="E179" s="28"/>
      <c r="F179" s="28"/>
      <c r="G179" s="7"/>
      <c r="H179" s="3"/>
      <c r="I179" s="6"/>
    </row>
    <row r="180" spans="1:9" s="5" customFormat="1" ht="12.75">
      <c r="A180" s="5" t="s">
        <v>184</v>
      </c>
      <c r="B180" s="5" t="s">
        <v>185</v>
      </c>
      <c r="C180" s="66"/>
      <c r="D180" s="7"/>
      <c r="E180" s="28"/>
      <c r="F180" s="28"/>
      <c r="G180" s="7"/>
      <c r="H180" s="3"/>
      <c r="I180" s="6"/>
    </row>
    <row r="181" spans="1:8" ht="140.25">
      <c r="A181" s="8" t="s">
        <v>28</v>
      </c>
      <c r="B181" s="12" t="s">
        <v>187</v>
      </c>
      <c r="C181" s="65">
        <v>9.3</v>
      </c>
      <c r="D181" s="11" t="s">
        <v>1</v>
      </c>
      <c r="E181" s="28">
        <v>0</v>
      </c>
      <c r="F181" s="28">
        <v>0</v>
      </c>
      <c r="G181" s="10" t="s">
        <v>0</v>
      </c>
      <c r="H181" s="3">
        <f>C181*(E181+F181)</f>
        <v>0</v>
      </c>
    </row>
    <row r="182" spans="2:7" ht="12.75">
      <c r="B182" s="12"/>
      <c r="D182" s="11"/>
      <c r="G182" s="10"/>
    </row>
    <row r="183" spans="1:8" ht="114.75">
      <c r="A183" s="8" t="s">
        <v>27</v>
      </c>
      <c r="B183" s="12" t="s">
        <v>188</v>
      </c>
      <c r="C183" s="65">
        <v>42.7</v>
      </c>
      <c r="D183" s="11" t="s">
        <v>1</v>
      </c>
      <c r="E183" s="28">
        <v>0</v>
      </c>
      <c r="F183" s="28">
        <v>0</v>
      </c>
      <c r="G183" s="10" t="s">
        <v>0</v>
      </c>
      <c r="H183" s="3">
        <f>C183*(E183+F183)</f>
        <v>0</v>
      </c>
    </row>
    <row r="184" spans="2:7" ht="12.75">
      <c r="B184" s="12"/>
      <c r="D184" s="11"/>
      <c r="G184" s="10"/>
    </row>
    <row r="185" spans="1:8" ht="114.75">
      <c r="A185" s="8" t="s">
        <v>33</v>
      </c>
      <c r="B185" s="12" t="s">
        <v>189</v>
      </c>
      <c r="C185" s="65">
        <v>12</v>
      </c>
      <c r="D185" s="11" t="s">
        <v>1</v>
      </c>
      <c r="E185" s="28">
        <v>0</v>
      </c>
      <c r="F185" s="28">
        <v>0</v>
      </c>
      <c r="G185" s="10" t="s">
        <v>0</v>
      </c>
      <c r="H185" s="3">
        <f>C185*(E185+F185)</f>
        <v>0</v>
      </c>
    </row>
    <row r="187" spans="1:8" ht="140.25">
      <c r="A187" s="8" t="s">
        <v>32</v>
      </c>
      <c r="B187" s="12" t="s">
        <v>190</v>
      </c>
      <c r="C187" s="65">
        <v>53</v>
      </c>
      <c r="D187" s="11" t="s">
        <v>1</v>
      </c>
      <c r="E187" s="28">
        <v>0</v>
      </c>
      <c r="F187" s="28">
        <v>0</v>
      </c>
      <c r="G187" s="10" t="s">
        <v>0</v>
      </c>
      <c r="H187" s="3">
        <f>C187*(E187+F187)</f>
        <v>0</v>
      </c>
    </row>
    <row r="188" spans="1:9" s="5" customFormat="1" ht="12.75">
      <c r="A188" s="5" t="s">
        <v>184</v>
      </c>
      <c r="B188" s="5" t="s">
        <v>186</v>
      </c>
      <c r="C188" s="66"/>
      <c r="D188" s="7"/>
      <c r="E188" s="28"/>
      <c r="F188" s="28"/>
      <c r="G188" s="7"/>
      <c r="H188" s="3">
        <f>SUM(H181:H187)</f>
        <v>0</v>
      </c>
      <c r="I188" s="6"/>
    </row>
    <row r="189" spans="2:7" ht="12.75">
      <c r="B189" s="12"/>
      <c r="D189" s="11"/>
      <c r="G189" s="10"/>
    </row>
    <row r="190" spans="1:9" s="5" customFormat="1" ht="12.75">
      <c r="A190" s="5">
        <v>43</v>
      </c>
      <c r="B190" s="5" t="s">
        <v>12</v>
      </c>
      <c r="C190" s="66"/>
      <c r="D190" s="7"/>
      <c r="E190" s="28"/>
      <c r="F190" s="28"/>
      <c r="G190" s="7"/>
      <c r="H190" s="3"/>
      <c r="I190" s="6"/>
    </row>
    <row r="191" spans="1:8" ht="63.75">
      <c r="A191" s="8" t="s">
        <v>28</v>
      </c>
      <c r="B191" s="12" t="s">
        <v>191</v>
      </c>
      <c r="C191" s="65">
        <v>25</v>
      </c>
      <c r="D191" s="11" t="s">
        <v>7</v>
      </c>
      <c r="E191" s="28">
        <v>0</v>
      </c>
      <c r="F191" s="28">
        <v>0</v>
      </c>
      <c r="G191" s="10" t="s">
        <v>6</v>
      </c>
      <c r="H191" s="3">
        <f>C191*(E191+F191)</f>
        <v>0</v>
      </c>
    </row>
    <row r="192" spans="2:7" ht="12.75">
      <c r="B192" s="12"/>
      <c r="D192" s="11"/>
      <c r="G192" s="10"/>
    </row>
    <row r="193" spans="1:8" ht="89.25">
      <c r="A193" s="8" t="s">
        <v>27</v>
      </c>
      <c r="B193" s="12" t="s">
        <v>192</v>
      </c>
      <c r="C193" s="65">
        <v>32</v>
      </c>
      <c r="D193" s="11" t="s">
        <v>2</v>
      </c>
      <c r="E193" s="28">
        <v>0</v>
      </c>
      <c r="F193" s="28">
        <v>0</v>
      </c>
      <c r="G193" s="10" t="s">
        <v>3</v>
      </c>
      <c r="H193" s="3">
        <f>C193*(E193+F193)</f>
        <v>0</v>
      </c>
    </row>
    <row r="194" spans="2:7" ht="12.75">
      <c r="B194" s="12"/>
      <c r="D194" s="11"/>
      <c r="G194" s="10"/>
    </row>
    <row r="195" spans="1:8" ht="89.25">
      <c r="A195" s="8" t="s">
        <v>33</v>
      </c>
      <c r="B195" s="12" t="s">
        <v>193</v>
      </c>
      <c r="C195" s="65">
        <v>7.4</v>
      </c>
      <c r="D195" s="11" t="s">
        <v>7</v>
      </c>
      <c r="E195" s="28">
        <v>0</v>
      </c>
      <c r="F195" s="28">
        <v>0</v>
      </c>
      <c r="G195" s="10" t="s">
        <v>6</v>
      </c>
      <c r="H195" s="3">
        <f>C195*(E195+F195)</f>
        <v>0</v>
      </c>
    </row>
    <row r="196" spans="2:7" ht="12.75">
      <c r="B196" s="12"/>
      <c r="D196" s="11"/>
      <c r="G196" s="10"/>
    </row>
    <row r="197" spans="1:8" ht="102">
      <c r="A197" s="8" t="s">
        <v>32</v>
      </c>
      <c r="B197" s="12" t="s">
        <v>194</v>
      </c>
      <c r="C197" s="65">
        <v>6</v>
      </c>
      <c r="D197" s="11" t="s">
        <v>2</v>
      </c>
      <c r="E197" s="28">
        <v>0</v>
      </c>
      <c r="F197" s="28">
        <v>0</v>
      </c>
      <c r="G197" s="10" t="s">
        <v>3</v>
      </c>
      <c r="H197" s="3">
        <f>C197*(E197+F197)</f>
        <v>0</v>
      </c>
    </row>
    <row r="198" spans="2:7" ht="12.75">
      <c r="B198" s="12"/>
      <c r="D198" s="11"/>
      <c r="G198" s="10"/>
    </row>
    <row r="199" spans="1:8" ht="76.5">
      <c r="A199" s="8" t="s">
        <v>31</v>
      </c>
      <c r="B199" s="12" t="s">
        <v>195</v>
      </c>
      <c r="C199" s="65">
        <v>25</v>
      </c>
      <c r="D199" s="11" t="s">
        <v>7</v>
      </c>
      <c r="E199" s="28">
        <v>0</v>
      </c>
      <c r="F199" s="28">
        <v>0</v>
      </c>
      <c r="G199" s="10" t="s">
        <v>6</v>
      </c>
      <c r="H199" s="3">
        <f>C199*(E199+F199)</f>
        <v>0</v>
      </c>
    </row>
    <row r="200" spans="2:7" ht="12.75">
      <c r="B200" s="12"/>
      <c r="D200" s="11"/>
      <c r="G200" s="10"/>
    </row>
    <row r="201" spans="1:8" ht="76.5">
      <c r="A201" s="8" t="s">
        <v>30</v>
      </c>
      <c r="B201" s="12" t="s">
        <v>196</v>
      </c>
      <c r="C201" s="65">
        <v>10.8</v>
      </c>
      <c r="D201" s="11" t="s">
        <v>7</v>
      </c>
      <c r="E201" s="28">
        <v>0</v>
      </c>
      <c r="F201" s="28">
        <v>0</v>
      </c>
      <c r="G201" s="10" t="s">
        <v>6</v>
      </c>
      <c r="H201" s="3">
        <f>C201*(E201+F201)</f>
        <v>0</v>
      </c>
    </row>
    <row r="202" spans="2:7" ht="12.75">
      <c r="B202" s="12"/>
      <c r="D202" s="11"/>
      <c r="G202" s="10"/>
    </row>
    <row r="203" spans="1:8" ht="89.25">
      <c r="A203" s="8" t="s">
        <v>29</v>
      </c>
      <c r="B203" s="12" t="s">
        <v>197</v>
      </c>
      <c r="C203" s="65">
        <v>12.8</v>
      </c>
      <c r="D203" s="11" t="s">
        <v>7</v>
      </c>
      <c r="E203" s="28">
        <v>0</v>
      </c>
      <c r="F203" s="28">
        <v>0</v>
      </c>
      <c r="G203" s="10" t="s">
        <v>6</v>
      </c>
      <c r="H203" s="3">
        <f>C203*(E203+F203)</f>
        <v>0</v>
      </c>
    </row>
    <row r="204" spans="2:7" ht="12.75">
      <c r="B204" s="12"/>
      <c r="D204" s="11"/>
      <c r="G204" s="10"/>
    </row>
    <row r="205" spans="1:8" ht="89.25">
      <c r="A205" s="8" t="s">
        <v>53</v>
      </c>
      <c r="B205" s="12" t="s">
        <v>198</v>
      </c>
      <c r="C205" s="65">
        <v>6.6</v>
      </c>
      <c r="D205" s="11" t="s">
        <v>7</v>
      </c>
      <c r="E205" s="28">
        <v>0</v>
      </c>
      <c r="F205" s="28">
        <v>0</v>
      </c>
      <c r="G205" s="10" t="s">
        <v>6</v>
      </c>
      <c r="H205" s="3">
        <f>C205*(E205+F205)</f>
        <v>0</v>
      </c>
    </row>
    <row r="206" spans="2:7" ht="12.75">
      <c r="B206" s="12"/>
      <c r="D206" s="11"/>
      <c r="G206" s="10"/>
    </row>
    <row r="207" spans="1:8" ht="102">
      <c r="A207" s="8" t="s">
        <v>54</v>
      </c>
      <c r="B207" s="12" t="s">
        <v>199</v>
      </c>
      <c r="C207" s="65">
        <v>2</v>
      </c>
      <c r="D207" s="11" t="s">
        <v>1</v>
      </c>
      <c r="E207" s="28">
        <v>0</v>
      </c>
      <c r="F207" s="28">
        <v>0</v>
      </c>
      <c r="G207" s="10" t="s">
        <v>0</v>
      </c>
      <c r="H207" s="3">
        <f>C207*(E207+F207)</f>
        <v>0</v>
      </c>
    </row>
    <row r="208" spans="1:9" s="5" customFormat="1" ht="12.75">
      <c r="A208" s="5" t="s">
        <v>11</v>
      </c>
      <c r="B208" s="5" t="s">
        <v>200</v>
      </c>
      <c r="C208" s="66"/>
      <c r="D208" s="7"/>
      <c r="E208" s="28"/>
      <c r="F208" s="28"/>
      <c r="G208" s="7"/>
      <c r="H208" s="3">
        <f>SUM(H191:H207)</f>
        <v>0</v>
      </c>
      <c r="I208" s="6"/>
    </row>
    <row r="209" spans="2:7" ht="12.75">
      <c r="B209" s="12"/>
      <c r="D209" s="11"/>
      <c r="G209" s="10"/>
    </row>
    <row r="210" spans="1:9" s="5" customFormat="1" ht="12.75">
      <c r="A210" s="5" t="s">
        <v>10</v>
      </c>
      <c r="B210" s="5" t="s">
        <v>201</v>
      </c>
      <c r="C210" s="66"/>
      <c r="D210" s="7"/>
      <c r="E210" s="28"/>
      <c r="F210" s="28"/>
      <c r="G210" s="7"/>
      <c r="H210" s="3"/>
      <c r="I210" s="6"/>
    </row>
    <row r="211" spans="1:8" ht="102">
      <c r="A211" s="8" t="s">
        <v>28</v>
      </c>
      <c r="B211" s="12" t="s">
        <v>202</v>
      </c>
      <c r="C211" s="68">
        <v>5</v>
      </c>
      <c r="D211" s="11" t="s">
        <v>2</v>
      </c>
      <c r="E211" s="28">
        <v>0</v>
      </c>
      <c r="F211" s="28">
        <v>0</v>
      </c>
      <c r="G211" s="10" t="s">
        <v>3</v>
      </c>
      <c r="H211" s="3">
        <f>C211*(E211+F211)</f>
        <v>0</v>
      </c>
    </row>
    <row r="212" spans="2:7" ht="12.75">
      <c r="B212" s="12"/>
      <c r="C212" s="68"/>
      <c r="D212" s="11"/>
      <c r="G212" s="10"/>
    </row>
    <row r="213" spans="1:9" s="8" customFormat="1" ht="102">
      <c r="A213" s="8" t="s">
        <v>27</v>
      </c>
      <c r="B213" s="12" t="s">
        <v>203</v>
      </c>
      <c r="C213" s="67">
        <v>2</v>
      </c>
      <c r="D213" s="11" t="s">
        <v>2</v>
      </c>
      <c r="E213" s="28">
        <v>0</v>
      </c>
      <c r="F213" s="28">
        <v>0</v>
      </c>
      <c r="G213" s="10" t="s">
        <v>3</v>
      </c>
      <c r="H213" s="3">
        <f>C213*(E213+F213)</f>
        <v>0</v>
      </c>
      <c r="I213" s="9"/>
    </row>
    <row r="214" spans="2:7" ht="12.75">
      <c r="B214" s="12"/>
      <c r="C214" s="68"/>
      <c r="D214" s="11"/>
      <c r="G214" s="10"/>
    </row>
    <row r="215" spans="1:9" s="8" customFormat="1" ht="114.75">
      <c r="A215" s="8" t="s">
        <v>33</v>
      </c>
      <c r="B215" s="12" t="s">
        <v>204</v>
      </c>
      <c r="C215" s="67">
        <v>2</v>
      </c>
      <c r="D215" s="11" t="s">
        <v>2</v>
      </c>
      <c r="E215" s="28">
        <v>0</v>
      </c>
      <c r="F215" s="28">
        <v>0</v>
      </c>
      <c r="G215" s="10" t="s">
        <v>3</v>
      </c>
      <c r="H215" s="3">
        <f>C215*(E215+F215)</f>
        <v>0</v>
      </c>
      <c r="I215" s="9"/>
    </row>
    <row r="216" spans="2:7" ht="12.75">
      <c r="B216" s="12"/>
      <c r="C216" s="68"/>
      <c r="D216" s="11"/>
      <c r="G216" s="10"/>
    </row>
    <row r="217" spans="1:9" s="8" customFormat="1" ht="102">
      <c r="A217" s="8" t="s">
        <v>32</v>
      </c>
      <c r="B217" s="12" t="s">
        <v>205</v>
      </c>
      <c r="C217" s="67">
        <v>1</v>
      </c>
      <c r="D217" s="11" t="s">
        <v>2</v>
      </c>
      <c r="E217" s="28">
        <v>0</v>
      </c>
      <c r="F217" s="28">
        <v>0</v>
      </c>
      <c r="G217" s="10" t="s">
        <v>3</v>
      </c>
      <c r="H217" s="3">
        <f>C217*(E217+F217)</f>
        <v>0</v>
      </c>
      <c r="I217" s="9"/>
    </row>
    <row r="218" spans="2:7" ht="12.75">
      <c r="B218" s="12"/>
      <c r="C218" s="68"/>
      <c r="D218" s="11"/>
      <c r="G218" s="10"/>
    </row>
    <row r="219" spans="1:9" s="8" customFormat="1" ht="63.75">
      <c r="A219" s="8" t="s">
        <v>31</v>
      </c>
      <c r="B219" s="12" t="s">
        <v>206</v>
      </c>
      <c r="C219" s="67">
        <v>1</v>
      </c>
      <c r="D219" s="11" t="s">
        <v>2</v>
      </c>
      <c r="E219" s="28">
        <v>0</v>
      </c>
      <c r="F219" s="28">
        <v>0</v>
      </c>
      <c r="G219" s="10" t="s">
        <v>3</v>
      </c>
      <c r="H219" s="3">
        <f>C219*(E219+F219)</f>
        <v>0</v>
      </c>
      <c r="I219" s="9"/>
    </row>
    <row r="220" spans="2:7" ht="12.75">
      <c r="B220" s="12"/>
      <c r="C220" s="68"/>
      <c r="D220" s="11"/>
      <c r="G220" s="10"/>
    </row>
    <row r="221" spans="1:9" s="8" customFormat="1" ht="102">
      <c r="A221" s="8" t="s">
        <v>30</v>
      </c>
      <c r="B221" s="12" t="s">
        <v>207</v>
      </c>
      <c r="C221" s="67">
        <v>1</v>
      </c>
      <c r="D221" s="11" t="s">
        <v>2</v>
      </c>
      <c r="E221" s="28">
        <v>0</v>
      </c>
      <c r="F221" s="28">
        <v>0</v>
      </c>
      <c r="G221" s="10" t="s">
        <v>3</v>
      </c>
      <c r="H221" s="3">
        <f>C221*(E221+F221)</f>
        <v>0</v>
      </c>
      <c r="I221" s="9"/>
    </row>
    <row r="222" spans="2:7" ht="12.75">
      <c r="B222" s="12"/>
      <c r="C222" s="68"/>
      <c r="D222" s="11"/>
      <c r="G222" s="10"/>
    </row>
    <row r="223" spans="1:9" s="8" customFormat="1" ht="89.25">
      <c r="A223" s="8" t="s">
        <v>29</v>
      </c>
      <c r="B223" s="12" t="s">
        <v>208</v>
      </c>
      <c r="C223" s="67">
        <v>1</v>
      </c>
      <c r="D223" s="11" t="s">
        <v>2</v>
      </c>
      <c r="E223" s="28">
        <v>0</v>
      </c>
      <c r="F223" s="28">
        <v>0</v>
      </c>
      <c r="G223" s="10" t="s">
        <v>3</v>
      </c>
      <c r="H223" s="3">
        <f>C223*(E223+F223)</f>
        <v>0</v>
      </c>
      <c r="I223" s="9"/>
    </row>
    <row r="224" spans="2:7" ht="12.75">
      <c r="B224" s="12"/>
      <c r="C224" s="68"/>
      <c r="D224" s="11"/>
      <c r="G224" s="10"/>
    </row>
    <row r="225" spans="1:9" s="8" customFormat="1" ht="76.5">
      <c r="A225" s="8" t="s">
        <v>53</v>
      </c>
      <c r="B225" s="12" t="s">
        <v>209</v>
      </c>
      <c r="C225" s="67">
        <v>6.6</v>
      </c>
      <c r="D225" s="11" t="s">
        <v>7</v>
      </c>
      <c r="E225" s="28">
        <v>0</v>
      </c>
      <c r="F225" s="28">
        <v>0</v>
      </c>
      <c r="G225" s="10" t="s">
        <v>6</v>
      </c>
      <c r="H225" s="3">
        <f>C225*(E225+F225)</f>
        <v>0</v>
      </c>
      <c r="I225" s="9"/>
    </row>
    <row r="226" spans="2:7" ht="12.75">
      <c r="B226" s="12"/>
      <c r="C226" s="68"/>
      <c r="D226" s="11"/>
      <c r="G226" s="10"/>
    </row>
    <row r="227" spans="1:9" s="8" customFormat="1" ht="63.75">
      <c r="A227" s="8" t="s">
        <v>54</v>
      </c>
      <c r="B227" s="12" t="s">
        <v>210</v>
      </c>
      <c r="C227" s="67">
        <v>50</v>
      </c>
      <c r="D227" s="11" t="s">
        <v>7</v>
      </c>
      <c r="E227" s="28">
        <v>0</v>
      </c>
      <c r="F227" s="28">
        <v>0</v>
      </c>
      <c r="G227" s="10" t="s">
        <v>6</v>
      </c>
      <c r="H227" s="3">
        <f>C227*(E227+F227)</f>
        <v>0</v>
      </c>
      <c r="I227" s="9"/>
    </row>
    <row r="228" spans="1:9" s="5" customFormat="1" ht="12.75">
      <c r="A228" s="5" t="s">
        <v>10</v>
      </c>
      <c r="B228" s="5" t="s">
        <v>211</v>
      </c>
      <c r="C228" s="66"/>
      <c r="D228" s="7"/>
      <c r="E228" s="28"/>
      <c r="F228" s="28"/>
      <c r="G228" s="7"/>
      <c r="H228" s="3">
        <f>SUM(H211:H227)</f>
        <v>0</v>
      </c>
      <c r="I228" s="6"/>
    </row>
    <row r="230" spans="1:9" s="5" customFormat="1" ht="12.75">
      <c r="A230" s="5" t="s">
        <v>212</v>
      </c>
      <c r="B230" s="5" t="s">
        <v>213</v>
      </c>
      <c r="C230" s="66"/>
      <c r="D230" s="7"/>
      <c r="E230" s="28"/>
      <c r="F230" s="28"/>
      <c r="G230" s="7"/>
      <c r="H230" s="3"/>
      <c r="I230" s="6"/>
    </row>
    <row r="231" spans="1:8" ht="63.75">
      <c r="A231" s="8" t="s">
        <v>28</v>
      </c>
      <c r="B231" s="12" t="s">
        <v>217</v>
      </c>
      <c r="C231" s="70">
        <v>0.36</v>
      </c>
      <c r="D231" s="11" t="s">
        <v>1</v>
      </c>
      <c r="E231" s="28">
        <v>0</v>
      </c>
      <c r="F231" s="28">
        <v>0</v>
      </c>
      <c r="G231" s="10" t="s">
        <v>0</v>
      </c>
      <c r="H231" s="3">
        <f>C231*(E231+F231)</f>
        <v>0</v>
      </c>
    </row>
    <row r="232" spans="2:7" ht="12.75">
      <c r="B232" s="12"/>
      <c r="C232" s="70"/>
      <c r="D232" s="11"/>
      <c r="G232" s="10"/>
    </row>
    <row r="233" spans="1:8" ht="76.5">
      <c r="A233" s="8" t="s">
        <v>27</v>
      </c>
      <c r="B233" s="12" t="s">
        <v>218</v>
      </c>
      <c r="C233" s="70">
        <v>7</v>
      </c>
      <c r="D233" s="11" t="s">
        <v>7</v>
      </c>
      <c r="E233" s="28">
        <v>0</v>
      </c>
      <c r="F233" s="28">
        <v>0</v>
      </c>
      <c r="G233" s="10" t="s">
        <v>6</v>
      </c>
      <c r="H233" s="3">
        <f>C233*(E233+F233)</f>
        <v>0</v>
      </c>
    </row>
    <row r="234" spans="2:7" ht="12.75">
      <c r="B234" s="12"/>
      <c r="C234" s="70"/>
      <c r="D234" s="11"/>
      <c r="G234" s="10"/>
    </row>
    <row r="235" spans="1:8" ht="102">
      <c r="A235" s="8" t="s">
        <v>33</v>
      </c>
      <c r="B235" s="12" t="s">
        <v>219</v>
      </c>
      <c r="C235" s="67">
        <v>2</v>
      </c>
      <c r="D235" s="11" t="s">
        <v>2</v>
      </c>
      <c r="E235" s="28">
        <v>0</v>
      </c>
      <c r="F235" s="28">
        <v>0</v>
      </c>
      <c r="G235" s="10" t="s">
        <v>3</v>
      </c>
      <c r="H235" s="3">
        <f>C235*(E235+F235)</f>
        <v>0</v>
      </c>
    </row>
    <row r="236" spans="2:7" ht="12.75">
      <c r="B236" s="12"/>
      <c r="C236" s="67"/>
      <c r="D236" s="11"/>
      <c r="G236" s="10"/>
    </row>
    <row r="237" spans="1:8" ht="102">
      <c r="A237" s="8" t="s">
        <v>32</v>
      </c>
      <c r="B237" s="12" t="s">
        <v>220</v>
      </c>
      <c r="C237" s="67">
        <v>1</v>
      </c>
      <c r="D237" s="11" t="s">
        <v>2</v>
      </c>
      <c r="E237" s="28">
        <v>0</v>
      </c>
      <c r="F237" s="28">
        <v>0</v>
      </c>
      <c r="G237" s="10" t="s">
        <v>3</v>
      </c>
      <c r="H237" s="3">
        <f>C237*(E237+F237)</f>
        <v>0</v>
      </c>
    </row>
    <row r="238" spans="2:7" ht="12.75">
      <c r="B238" s="12"/>
      <c r="C238" s="67"/>
      <c r="D238" s="11"/>
      <c r="G238" s="10"/>
    </row>
    <row r="239" spans="1:8" ht="102">
      <c r="A239" s="8" t="s">
        <v>31</v>
      </c>
      <c r="B239" s="12" t="s">
        <v>221</v>
      </c>
      <c r="C239" s="65">
        <v>1</v>
      </c>
      <c r="D239" s="11" t="s">
        <v>2</v>
      </c>
      <c r="E239" s="28">
        <v>0</v>
      </c>
      <c r="F239" s="28">
        <v>0</v>
      </c>
      <c r="G239" s="10" t="s">
        <v>3</v>
      </c>
      <c r="H239" s="3">
        <f>C239*(E239+F239)</f>
        <v>0</v>
      </c>
    </row>
    <row r="240" spans="2:7" ht="12.75">
      <c r="B240" s="12"/>
      <c r="D240" s="11"/>
      <c r="G240" s="10"/>
    </row>
    <row r="241" spans="1:8" ht="102">
      <c r="A241" s="8" t="s">
        <v>30</v>
      </c>
      <c r="B241" s="12" t="s">
        <v>222</v>
      </c>
      <c r="C241" s="65">
        <v>1</v>
      </c>
      <c r="D241" s="11" t="s">
        <v>2</v>
      </c>
      <c r="E241" s="28">
        <v>0</v>
      </c>
      <c r="F241" s="28">
        <v>0</v>
      </c>
      <c r="G241" s="10" t="s">
        <v>3</v>
      </c>
      <c r="H241" s="3">
        <f>C241*(E241+F241)</f>
        <v>0</v>
      </c>
    </row>
    <row r="242" spans="2:7" ht="12.75">
      <c r="B242" s="12"/>
      <c r="C242" s="70"/>
      <c r="D242" s="11"/>
      <c r="G242" s="10"/>
    </row>
    <row r="243" spans="1:8" ht="89.25">
      <c r="A243" s="8" t="s">
        <v>29</v>
      </c>
      <c r="B243" s="12" t="s">
        <v>223</v>
      </c>
      <c r="C243" s="70">
        <v>1</v>
      </c>
      <c r="D243" s="11" t="s">
        <v>2</v>
      </c>
      <c r="E243" s="28">
        <v>0</v>
      </c>
      <c r="F243" s="28">
        <v>0</v>
      </c>
      <c r="G243" s="10" t="s">
        <v>3</v>
      </c>
      <c r="H243" s="3">
        <f>C243*(E243+F243)</f>
        <v>0</v>
      </c>
    </row>
    <row r="244" spans="2:7" ht="12.75">
      <c r="B244" s="12"/>
      <c r="C244" s="70"/>
      <c r="D244" s="11"/>
      <c r="G244" s="10"/>
    </row>
    <row r="245" spans="1:8" ht="89.25">
      <c r="A245" s="8" t="s">
        <v>53</v>
      </c>
      <c r="B245" s="12" t="s">
        <v>224</v>
      </c>
      <c r="C245" s="67">
        <v>1</v>
      </c>
      <c r="D245" s="11" t="s">
        <v>2</v>
      </c>
      <c r="E245" s="28">
        <v>0</v>
      </c>
      <c r="F245" s="28">
        <v>0</v>
      </c>
      <c r="G245" s="10" t="s">
        <v>3</v>
      </c>
      <c r="H245" s="3">
        <f>C245*(E245+F245)</f>
        <v>0</v>
      </c>
    </row>
    <row r="246" spans="2:7" ht="12.75">
      <c r="B246" s="12"/>
      <c r="C246" s="67"/>
      <c r="D246" s="11"/>
      <c r="G246" s="10"/>
    </row>
    <row r="247" spans="1:8" ht="76.5">
      <c r="A247" s="8" t="s">
        <v>54</v>
      </c>
      <c r="B247" s="12" t="s">
        <v>225</v>
      </c>
      <c r="C247" s="67">
        <v>6</v>
      </c>
      <c r="D247" s="11" t="s">
        <v>2</v>
      </c>
      <c r="E247" s="28">
        <v>0</v>
      </c>
      <c r="F247" s="28">
        <v>0</v>
      </c>
      <c r="G247" s="10" t="s">
        <v>3</v>
      </c>
      <c r="H247" s="3">
        <f>C247*(E247+F247)</f>
        <v>0</v>
      </c>
    </row>
    <row r="248" spans="2:7" ht="12.75">
      <c r="B248" s="12"/>
      <c r="C248" s="67"/>
      <c r="D248" s="11"/>
      <c r="G248" s="10"/>
    </row>
    <row r="249" spans="1:8" ht="76.5">
      <c r="A249" s="8" t="s">
        <v>55</v>
      </c>
      <c r="B249" s="12" t="s">
        <v>226</v>
      </c>
      <c r="C249" s="65">
        <v>1</v>
      </c>
      <c r="D249" s="11" t="s">
        <v>2</v>
      </c>
      <c r="E249" s="28">
        <v>0</v>
      </c>
      <c r="F249" s="28">
        <v>0</v>
      </c>
      <c r="G249" s="10" t="s">
        <v>3</v>
      </c>
      <c r="H249" s="3">
        <f>C249*(E249+F249)</f>
        <v>0</v>
      </c>
    </row>
    <row r="250" spans="2:7" ht="12.75">
      <c r="B250" s="12"/>
      <c r="C250" s="70"/>
      <c r="D250" s="11"/>
      <c r="G250" s="10"/>
    </row>
    <row r="251" spans="1:8" ht="76.5">
      <c r="A251" s="8" t="s">
        <v>56</v>
      </c>
      <c r="B251" s="12" t="s">
        <v>227</v>
      </c>
      <c r="C251" s="67">
        <v>1</v>
      </c>
      <c r="D251" s="11" t="s">
        <v>2</v>
      </c>
      <c r="E251" s="28">
        <v>0</v>
      </c>
      <c r="F251" s="28">
        <v>0</v>
      </c>
      <c r="G251" s="10" t="s">
        <v>3</v>
      </c>
      <c r="H251" s="3">
        <f>C251*(E251+F251)</f>
        <v>0</v>
      </c>
    </row>
    <row r="252" spans="2:7" ht="12.75">
      <c r="B252" s="12"/>
      <c r="C252" s="67"/>
      <c r="D252" s="11"/>
      <c r="G252" s="10"/>
    </row>
    <row r="253" spans="1:8" ht="76.5">
      <c r="A253" s="8" t="s">
        <v>38</v>
      </c>
      <c r="B253" s="12" t="s">
        <v>228</v>
      </c>
      <c r="C253" s="67">
        <v>7</v>
      </c>
      <c r="D253" s="11" t="s">
        <v>2</v>
      </c>
      <c r="E253" s="28">
        <v>0</v>
      </c>
      <c r="F253" s="28">
        <v>0</v>
      </c>
      <c r="G253" s="10" t="s">
        <v>3</v>
      </c>
      <c r="H253" s="3">
        <f>C253*(E253+F253)</f>
        <v>0</v>
      </c>
    </row>
    <row r="254" spans="2:7" ht="12.75">
      <c r="B254" s="12"/>
      <c r="C254" s="67"/>
      <c r="D254" s="11"/>
      <c r="G254" s="10"/>
    </row>
    <row r="255" spans="1:8" ht="63.75">
      <c r="A255" s="8" t="s">
        <v>57</v>
      </c>
      <c r="B255" s="12" t="s">
        <v>229</v>
      </c>
      <c r="C255" s="65">
        <v>1</v>
      </c>
      <c r="D255" s="11" t="s">
        <v>2</v>
      </c>
      <c r="E255" s="28">
        <v>0</v>
      </c>
      <c r="F255" s="28">
        <v>0</v>
      </c>
      <c r="G255" s="10" t="s">
        <v>3</v>
      </c>
      <c r="H255" s="3">
        <f>C255*(E255+F255)</f>
        <v>0</v>
      </c>
    </row>
    <row r="256" spans="2:7" ht="12.75">
      <c r="B256" s="12"/>
      <c r="D256" s="11"/>
      <c r="G256" s="10"/>
    </row>
    <row r="257" spans="1:8" ht="114.75">
      <c r="A257" s="8" t="s">
        <v>58</v>
      </c>
      <c r="B257" s="12" t="s">
        <v>230</v>
      </c>
      <c r="C257" s="65">
        <v>3</v>
      </c>
      <c r="D257" s="11" t="s">
        <v>2</v>
      </c>
      <c r="E257" s="28">
        <v>0</v>
      </c>
      <c r="F257" s="28">
        <v>0</v>
      </c>
      <c r="G257" s="10" t="s">
        <v>3</v>
      </c>
      <c r="H257" s="3">
        <f>C257*(E257+F257)</f>
        <v>0</v>
      </c>
    </row>
    <row r="258" spans="2:7" ht="12.75">
      <c r="B258" s="12"/>
      <c r="C258" s="70"/>
      <c r="D258" s="11"/>
      <c r="G258" s="10"/>
    </row>
    <row r="259" spans="1:8" ht="127.5">
      <c r="A259" s="8" t="s">
        <v>36</v>
      </c>
      <c r="B259" s="12" t="s">
        <v>231</v>
      </c>
      <c r="C259" s="70">
        <v>1</v>
      </c>
      <c r="D259" s="11" t="s">
        <v>2</v>
      </c>
      <c r="E259" s="28">
        <v>0</v>
      </c>
      <c r="F259" s="28">
        <v>0</v>
      </c>
      <c r="G259" s="10" t="s">
        <v>3</v>
      </c>
      <c r="H259" s="3">
        <f>C259*(E259+F259)</f>
        <v>0</v>
      </c>
    </row>
    <row r="260" spans="2:7" ht="12.75">
      <c r="B260" s="12"/>
      <c r="C260" s="70"/>
      <c r="D260" s="11"/>
      <c r="G260" s="10"/>
    </row>
    <row r="261" spans="1:8" ht="89.25">
      <c r="A261" s="8" t="s">
        <v>214</v>
      </c>
      <c r="B261" s="12" t="s">
        <v>232</v>
      </c>
      <c r="C261" s="67">
        <v>1</v>
      </c>
      <c r="D261" s="11" t="s">
        <v>2</v>
      </c>
      <c r="E261" s="28">
        <v>0</v>
      </c>
      <c r="F261" s="28">
        <v>0</v>
      </c>
      <c r="G261" s="10" t="s">
        <v>3</v>
      </c>
      <c r="H261" s="3">
        <f>C261*(E261+F261)</f>
        <v>0</v>
      </c>
    </row>
    <row r="262" spans="2:7" ht="12.75">
      <c r="B262" s="12"/>
      <c r="C262" s="67"/>
      <c r="D262" s="11"/>
      <c r="G262" s="10"/>
    </row>
    <row r="263" spans="1:8" ht="89.25">
      <c r="A263" s="8" t="s">
        <v>215</v>
      </c>
      <c r="B263" s="12" t="s">
        <v>233</v>
      </c>
      <c r="C263" s="67">
        <v>1</v>
      </c>
      <c r="D263" s="11" t="s">
        <v>2</v>
      </c>
      <c r="E263" s="28">
        <v>0</v>
      </c>
      <c r="F263" s="28">
        <v>0</v>
      </c>
      <c r="G263" s="10" t="s">
        <v>3</v>
      </c>
      <c r="H263" s="3">
        <f>C263*(E263+F263)</f>
        <v>0</v>
      </c>
    </row>
    <row r="264" spans="2:7" ht="12.75">
      <c r="B264" s="12"/>
      <c r="C264" s="67"/>
      <c r="D264" s="11"/>
      <c r="G264" s="10"/>
    </row>
    <row r="265" spans="1:8" ht="76.5">
      <c r="A265" s="8" t="s">
        <v>216</v>
      </c>
      <c r="B265" s="12" t="s">
        <v>234</v>
      </c>
      <c r="C265" s="65">
        <v>1</v>
      </c>
      <c r="D265" s="11" t="s">
        <v>2</v>
      </c>
      <c r="E265" s="28">
        <v>0</v>
      </c>
      <c r="F265" s="28">
        <v>0</v>
      </c>
      <c r="G265" s="10" t="s">
        <v>3</v>
      </c>
      <c r="H265" s="3">
        <f>C265*(E265+F265)</f>
        <v>0</v>
      </c>
    </row>
    <row r="266" spans="2:7" ht="12.75">
      <c r="B266" s="12"/>
      <c r="C266" s="67"/>
      <c r="D266" s="11"/>
      <c r="G266" s="10"/>
    </row>
    <row r="267" spans="1:8" ht="102">
      <c r="A267" s="8" t="s">
        <v>34</v>
      </c>
      <c r="B267" s="12" t="s">
        <v>235</v>
      </c>
      <c r="C267" s="65">
        <v>1</v>
      </c>
      <c r="D267" s="11" t="s">
        <v>2</v>
      </c>
      <c r="E267" s="28">
        <v>0</v>
      </c>
      <c r="F267" s="28">
        <v>0</v>
      </c>
      <c r="G267" s="10" t="s">
        <v>3</v>
      </c>
      <c r="H267" s="3">
        <f>C267*(E267+F267)</f>
        <v>0</v>
      </c>
    </row>
    <row r="268" spans="1:9" s="5" customFormat="1" ht="12.75">
      <c r="A268" s="5" t="s">
        <v>212</v>
      </c>
      <c r="B268" s="5" t="s">
        <v>236</v>
      </c>
      <c r="C268" s="66"/>
      <c r="D268" s="7"/>
      <c r="E268" s="29"/>
      <c r="F268" s="29"/>
      <c r="G268" s="7"/>
      <c r="H268" s="3">
        <f>SUM(H231:H267)</f>
        <v>0</v>
      </c>
      <c r="I268" s="6"/>
    </row>
    <row r="270" spans="1:9" s="5" customFormat="1" ht="12.75">
      <c r="A270" s="5" t="s">
        <v>9</v>
      </c>
      <c r="B270" s="5" t="s">
        <v>237</v>
      </c>
      <c r="C270" s="66"/>
      <c r="D270" s="7"/>
      <c r="E270" s="28"/>
      <c r="F270" s="28"/>
      <c r="G270" s="7"/>
      <c r="H270" s="3"/>
      <c r="I270" s="6"/>
    </row>
    <row r="271" spans="1:8" ht="89.25">
      <c r="A271" s="8" t="s">
        <v>28</v>
      </c>
      <c r="B271" s="12" t="s">
        <v>239</v>
      </c>
      <c r="C271" s="70">
        <v>80</v>
      </c>
      <c r="D271" s="11" t="s">
        <v>1</v>
      </c>
      <c r="E271" s="28">
        <v>0</v>
      </c>
      <c r="F271" s="28">
        <v>0</v>
      </c>
      <c r="G271" s="10" t="s">
        <v>0</v>
      </c>
      <c r="H271" s="3">
        <f>C271*(E271+F271)</f>
        <v>0</v>
      </c>
    </row>
    <row r="272" spans="2:7" ht="12.75">
      <c r="B272" s="12"/>
      <c r="C272" s="70"/>
      <c r="D272" s="11"/>
      <c r="G272" s="10"/>
    </row>
    <row r="273" spans="1:8" ht="89.25">
      <c r="A273" s="8" t="s">
        <v>27</v>
      </c>
      <c r="B273" s="12" t="s">
        <v>240</v>
      </c>
      <c r="C273" s="70">
        <v>260</v>
      </c>
      <c r="D273" s="11" t="s">
        <v>1</v>
      </c>
      <c r="E273" s="28">
        <v>0</v>
      </c>
      <c r="F273" s="28">
        <v>0</v>
      </c>
      <c r="G273" s="10" t="s">
        <v>0</v>
      </c>
      <c r="H273" s="3">
        <f>C273*(E273+F273)</f>
        <v>0</v>
      </c>
    </row>
    <row r="274" spans="1:9" s="5" customFormat="1" ht="12.75">
      <c r="A274" s="5" t="s">
        <v>9</v>
      </c>
      <c r="B274" s="5" t="s">
        <v>238</v>
      </c>
      <c r="C274" s="66"/>
      <c r="D274" s="7"/>
      <c r="E274" s="29"/>
      <c r="F274" s="29"/>
      <c r="G274" s="7"/>
      <c r="H274" s="3">
        <f>SUM(H271:H273)</f>
        <v>0</v>
      </c>
      <c r="I274" s="6"/>
    </row>
    <row r="276" spans="1:9" s="5" customFormat="1" ht="12.75">
      <c r="A276" s="5" t="s">
        <v>5</v>
      </c>
      <c r="B276" s="5" t="s">
        <v>8</v>
      </c>
      <c r="C276" s="66"/>
      <c r="D276" s="7"/>
      <c r="E276" s="28"/>
      <c r="F276" s="28"/>
      <c r="G276" s="7"/>
      <c r="H276" s="3"/>
      <c r="I276" s="6"/>
    </row>
    <row r="277" spans="1:8" ht="76.5">
      <c r="A277" s="8" t="s">
        <v>28</v>
      </c>
      <c r="B277" s="12" t="s">
        <v>241</v>
      </c>
      <c r="C277" s="70">
        <v>4</v>
      </c>
      <c r="D277" s="11" t="s">
        <v>1</v>
      </c>
      <c r="E277" s="28">
        <v>0</v>
      </c>
      <c r="F277" s="28">
        <v>0</v>
      </c>
      <c r="G277" s="10" t="s">
        <v>0</v>
      </c>
      <c r="H277" s="3">
        <f>C277*(E277+F277)</f>
        <v>0</v>
      </c>
    </row>
    <row r="278" spans="2:7" ht="12.75">
      <c r="B278" s="12"/>
      <c r="C278" s="70"/>
      <c r="D278" s="11"/>
      <c r="G278" s="10"/>
    </row>
    <row r="279" spans="1:8" ht="127.5">
      <c r="A279" s="8" t="s">
        <v>27</v>
      </c>
      <c r="B279" s="12" t="s">
        <v>242</v>
      </c>
      <c r="C279" s="70">
        <v>67</v>
      </c>
      <c r="D279" s="11" t="s">
        <v>1</v>
      </c>
      <c r="E279" s="28">
        <v>0</v>
      </c>
      <c r="F279" s="28">
        <v>0</v>
      </c>
      <c r="G279" s="10" t="s">
        <v>0</v>
      </c>
      <c r="H279" s="3">
        <f>C279*(E279+F279)</f>
        <v>0</v>
      </c>
    </row>
    <row r="280" spans="2:7" ht="12.75">
      <c r="B280" s="12"/>
      <c r="C280" s="70"/>
      <c r="D280" s="11"/>
      <c r="G280" s="10"/>
    </row>
    <row r="281" spans="1:8" ht="114.75">
      <c r="A281" s="8" t="s">
        <v>33</v>
      </c>
      <c r="B281" s="12" t="s">
        <v>243</v>
      </c>
      <c r="C281" s="67">
        <v>46.65</v>
      </c>
      <c r="D281" s="11" t="s">
        <v>1</v>
      </c>
      <c r="E281" s="28">
        <v>0</v>
      </c>
      <c r="F281" s="28">
        <v>0</v>
      </c>
      <c r="G281" s="10" t="s">
        <v>0</v>
      </c>
      <c r="H281" s="3">
        <f>C281*(E281+F281)</f>
        <v>0</v>
      </c>
    </row>
    <row r="282" spans="2:7" ht="12.75">
      <c r="B282" s="12"/>
      <c r="C282" s="67"/>
      <c r="D282" s="11"/>
      <c r="G282" s="10"/>
    </row>
    <row r="283" spans="1:8" ht="140.25">
      <c r="A283" s="8" t="s">
        <v>32</v>
      </c>
      <c r="B283" s="12" t="s">
        <v>244</v>
      </c>
      <c r="C283" s="67">
        <v>77</v>
      </c>
      <c r="D283" s="11" t="s">
        <v>1</v>
      </c>
      <c r="E283" s="28">
        <v>0</v>
      </c>
      <c r="F283" s="28">
        <v>0</v>
      </c>
      <c r="G283" s="10" t="s">
        <v>0</v>
      </c>
      <c r="H283" s="3">
        <f>C283*(E283+F283)</f>
        <v>0</v>
      </c>
    </row>
    <row r="284" spans="2:7" ht="12.75">
      <c r="B284" s="12"/>
      <c r="C284" s="67"/>
      <c r="D284" s="11"/>
      <c r="G284" s="10"/>
    </row>
    <row r="285" spans="1:8" ht="140.25">
      <c r="A285" s="8" t="s">
        <v>31</v>
      </c>
      <c r="B285" s="12" t="s">
        <v>245</v>
      </c>
      <c r="C285" s="65">
        <v>53.7</v>
      </c>
      <c r="D285" s="11" t="s">
        <v>1</v>
      </c>
      <c r="E285" s="28">
        <v>0</v>
      </c>
      <c r="F285" s="28">
        <v>0</v>
      </c>
      <c r="G285" s="10" t="s">
        <v>0</v>
      </c>
      <c r="H285" s="3">
        <f>C285*(E285+F285)</f>
        <v>0</v>
      </c>
    </row>
    <row r="286" spans="2:7" ht="12.75">
      <c r="B286" s="12"/>
      <c r="D286" s="11"/>
      <c r="G286" s="10"/>
    </row>
    <row r="287" spans="1:8" ht="102">
      <c r="A287" s="8" t="s">
        <v>30</v>
      </c>
      <c r="B287" s="12" t="s">
        <v>246</v>
      </c>
      <c r="C287" s="65">
        <v>10.35</v>
      </c>
      <c r="D287" s="11" t="s">
        <v>1</v>
      </c>
      <c r="E287" s="28">
        <v>0</v>
      </c>
      <c r="F287" s="28">
        <v>0</v>
      </c>
      <c r="G287" s="10" t="s">
        <v>3</v>
      </c>
      <c r="H287" s="3">
        <f>C287*(E287+F287)</f>
        <v>0</v>
      </c>
    </row>
    <row r="288" spans="2:7" ht="12.75">
      <c r="B288" s="12"/>
      <c r="C288" s="70"/>
      <c r="D288" s="11"/>
      <c r="G288" s="10"/>
    </row>
    <row r="289" spans="1:8" ht="140.25">
      <c r="A289" s="8" t="s">
        <v>29</v>
      </c>
      <c r="B289" s="12" t="s">
        <v>247</v>
      </c>
      <c r="C289" s="70">
        <v>11.9</v>
      </c>
      <c r="D289" s="11" t="s">
        <v>1</v>
      </c>
      <c r="E289" s="28">
        <v>0</v>
      </c>
      <c r="F289" s="28">
        <v>0</v>
      </c>
      <c r="G289" s="10" t="s">
        <v>0</v>
      </c>
      <c r="H289" s="3">
        <f>C289*(E289+F289)</f>
        <v>0</v>
      </c>
    </row>
    <row r="290" spans="2:7" ht="12.75">
      <c r="B290" s="12"/>
      <c r="C290" s="70"/>
      <c r="D290" s="11"/>
      <c r="G290" s="10"/>
    </row>
    <row r="291" spans="1:8" ht="89.25">
      <c r="A291" s="8" t="s">
        <v>53</v>
      </c>
      <c r="B291" s="12" t="s">
        <v>248</v>
      </c>
      <c r="C291" s="67">
        <v>64</v>
      </c>
      <c r="D291" s="11" t="s">
        <v>1</v>
      </c>
      <c r="E291" s="28">
        <v>0</v>
      </c>
      <c r="F291" s="28">
        <v>0</v>
      </c>
      <c r="G291" s="10" t="s">
        <v>0</v>
      </c>
      <c r="H291" s="3">
        <f>C291*(E291+F291)</f>
        <v>0</v>
      </c>
    </row>
    <row r="292" spans="2:7" ht="12.75">
      <c r="B292" s="12"/>
      <c r="C292" s="67"/>
      <c r="D292" s="11"/>
      <c r="G292" s="10"/>
    </row>
    <row r="293" spans="1:8" ht="102">
      <c r="A293" s="8" t="s">
        <v>54</v>
      </c>
      <c r="B293" s="12" t="s">
        <v>249</v>
      </c>
      <c r="C293" s="67">
        <v>75</v>
      </c>
      <c r="D293" s="11" t="s">
        <v>1</v>
      </c>
      <c r="E293" s="28">
        <v>0</v>
      </c>
      <c r="F293" s="28">
        <v>0</v>
      </c>
      <c r="G293" s="10" t="s">
        <v>0</v>
      </c>
      <c r="H293" s="3">
        <f>C293*(E293+F293)</f>
        <v>0</v>
      </c>
    </row>
    <row r="294" spans="2:7" ht="12.75">
      <c r="B294" s="12"/>
      <c r="C294" s="67"/>
      <c r="D294" s="11"/>
      <c r="G294" s="10"/>
    </row>
    <row r="295" spans="1:8" ht="102">
      <c r="A295" s="8" t="s">
        <v>55</v>
      </c>
      <c r="B295" s="12" t="s">
        <v>250</v>
      </c>
      <c r="C295" s="65">
        <v>55.2</v>
      </c>
      <c r="D295" s="11" t="s">
        <v>1</v>
      </c>
      <c r="E295" s="28">
        <v>0</v>
      </c>
      <c r="F295" s="28">
        <v>0</v>
      </c>
      <c r="G295" s="10" t="s">
        <v>0</v>
      </c>
      <c r="H295" s="3">
        <f>C295*(E295+F295)</f>
        <v>0</v>
      </c>
    </row>
    <row r="296" spans="2:7" ht="12.75">
      <c r="B296" s="12"/>
      <c r="C296" s="70"/>
      <c r="D296" s="11"/>
      <c r="G296" s="10"/>
    </row>
    <row r="297" spans="1:8" ht="102">
      <c r="A297" s="8" t="s">
        <v>56</v>
      </c>
      <c r="B297" s="12" t="s">
        <v>251</v>
      </c>
      <c r="C297" s="70">
        <v>65</v>
      </c>
      <c r="D297" s="11" t="s">
        <v>7</v>
      </c>
      <c r="E297" s="28">
        <v>0</v>
      </c>
      <c r="F297" s="28">
        <v>0</v>
      </c>
      <c r="G297" s="10" t="s">
        <v>6</v>
      </c>
      <c r="H297" s="3">
        <f>C297*(E297+F297)</f>
        <v>0</v>
      </c>
    </row>
    <row r="298" spans="2:7" ht="12.75">
      <c r="B298" s="12"/>
      <c r="C298" s="70"/>
      <c r="D298" s="11"/>
      <c r="G298" s="10"/>
    </row>
    <row r="299" spans="1:8" ht="102">
      <c r="A299" s="8" t="s">
        <v>38</v>
      </c>
      <c r="B299" s="12" t="s">
        <v>252</v>
      </c>
      <c r="C299" s="67">
        <v>63.5</v>
      </c>
      <c r="D299" s="11" t="s">
        <v>1</v>
      </c>
      <c r="E299" s="28">
        <v>0</v>
      </c>
      <c r="F299" s="28">
        <v>0</v>
      </c>
      <c r="G299" s="10" t="s">
        <v>0</v>
      </c>
      <c r="H299" s="3">
        <f>C299*(E299+F299)</f>
        <v>0</v>
      </c>
    </row>
    <row r="300" spans="2:7" ht="12.75">
      <c r="B300" s="12"/>
      <c r="C300" s="67"/>
      <c r="D300" s="11"/>
      <c r="G300" s="10"/>
    </row>
    <row r="301" spans="1:8" ht="127.5">
      <c r="A301" s="8" t="s">
        <v>57</v>
      </c>
      <c r="B301" s="12" t="s">
        <v>253</v>
      </c>
      <c r="C301" s="67">
        <v>106</v>
      </c>
      <c r="D301" s="11" t="s">
        <v>1</v>
      </c>
      <c r="E301" s="28">
        <v>0</v>
      </c>
      <c r="F301" s="28">
        <v>0</v>
      </c>
      <c r="G301" s="10" t="s">
        <v>0</v>
      </c>
      <c r="H301" s="3">
        <f>C301*(E301+F301)</f>
        <v>0</v>
      </c>
    </row>
    <row r="302" spans="2:7" ht="12.75">
      <c r="B302" s="12"/>
      <c r="C302" s="67"/>
      <c r="D302" s="11"/>
      <c r="G302" s="10"/>
    </row>
    <row r="303" spans="1:8" ht="89.25">
      <c r="A303" s="8" t="s">
        <v>58</v>
      </c>
      <c r="B303" s="12" t="s">
        <v>254</v>
      </c>
      <c r="C303" s="65">
        <v>4</v>
      </c>
      <c r="D303" s="11" t="s">
        <v>1</v>
      </c>
      <c r="E303" s="28">
        <v>0</v>
      </c>
      <c r="F303" s="28">
        <v>0</v>
      </c>
      <c r="G303" s="10" t="s">
        <v>0</v>
      </c>
      <c r="H303" s="3">
        <f>C303*(E303+F303)</f>
        <v>0</v>
      </c>
    </row>
    <row r="304" spans="2:7" ht="12.75">
      <c r="B304" s="12"/>
      <c r="D304" s="11"/>
      <c r="G304" s="10"/>
    </row>
    <row r="305" spans="1:8" ht="89.25">
      <c r="A305" s="8" t="s">
        <v>36</v>
      </c>
      <c r="B305" s="12" t="s">
        <v>255</v>
      </c>
      <c r="C305" s="65">
        <v>20.6</v>
      </c>
      <c r="D305" s="11" t="s">
        <v>1</v>
      </c>
      <c r="E305" s="28">
        <v>0</v>
      </c>
      <c r="F305" s="28">
        <v>0</v>
      </c>
      <c r="G305" s="10" t="s">
        <v>0</v>
      </c>
      <c r="H305" s="3">
        <f>C305*(E305+F305)</f>
        <v>0</v>
      </c>
    </row>
    <row r="306" spans="2:7" ht="12.75">
      <c r="B306" s="12"/>
      <c r="C306" s="70"/>
      <c r="D306" s="11"/>
      <c r="G306" s="10"/>
    </row>
    <row r="307" spans="1:8" ht="127.5">
      <c r="A307" s="8" t="s">
        <v>214</v>
      </c>
      <c r="B307" s="12" t="s">
        <v>256</v>
      </c>
      <c r="C307" s="70">
        <v>46.7</v>
      </c>
      <c r="D307" s="11" t="s">
        <v>1</v>
      </c>
      <c r="E307" s="28">
        <v>0</v>
      </c>
      <c r="F307" s="28">
        <v>0</v>
      </c>
      <c r="G307" s="10" t="s">
        <v>0</v>
      </c>
      <c r="H307" s="3">
        <f>C307*(E307+F307)</f>
        <v>0</v>
      </c>
    </row>
    <row r="308" spans="2:7" ht="12.75">
      <c r="B308" s="12"/>
      <c r="C308" s="70"/>
      <c r="D308" s="11"/>
      <c r="G308" s="10"/>
    </row>
    <row r="309" spans="1:8" ht="89.25">
      <c r="A309" s="8" t="s">
        <v>215</v>
      </c>
      <c r="B309" s="12" t="s">
        <v>257</v>
      </c>
      <c r="C309" s="67">
        <v>175</v>
      </c>
      <c r="D309" s="11" t="s">
        <v>1</v>
      </c>
      <c r="E309" s="28">
        <v>0</v>
      </c>
      <c r="F309" s="28">
        <v>0</v>
      </c>
      <c r="G309" s="10" t="s">
        <v>0</v>
      </c>
      <c r="H309" s="3">
        <f>C309*(E309+F309)</f>
        <v>0</v>
      </c>
    </row>
    <row r="310" spans="2:7" ht="12.75">
      <c r="B310" s="12"/>
      <c r="C310" s="67"/>
      <c r="D310" s="11"/>
      <c r="G310" s="10"/>
    </row>
    <row r="311" spans="1:8" ht="89.25">
      <c r="A311" s="8" t="s">
        <v>216</v>
      </c>
      <c r="B311" s="12" t="s">
        <v>258</v>
      </c>
      <c r="C311" s="67">
        <v>520</v>
      </c>
      <c r="D311" s="11" t="s">
        <v>2</v>
      </c>
      <c r="E311" s="28">
        <v>0</v>
      </c>
      <c r="F311" s="28">
        <v>0</v>
      </c>
      <c r="G311" s="10" t="s">
        <v>3</v>
      </c>
      <c r="H311" s="3">
        <f>C311*(E311+F311)</f>
        <v>0</v>
      </c>
    </row>
    <row r="312" spans="1:9" s="5" customFormat="1" ht="12.75">
      <c r="A312" s="5" t="s">
        <v>5</v>
      </c>
      <c r="B312" s="5" t="s">
        <v>4</v>
      </c>
      <c r="C312" s="66"/>
      <c r="D312" s="7"/>
      <c r="E312" s="29"/>
      <c r="F312" s="29"/>
      <c r="G312" s="7"/>
      <c r="H312" s="3">
        <f>SUM(H277:H311)</f>
        <v>0</v>
      </c>
      <c r="I312" s="6"/>
    </row>
    <row r="314" spans="1:9" s="5" customFormat="1" ht="12.75">
      <c r="A314" s="5" t="s">
        <v>259</v>
      </c>
      <c r="B314" s="5" t="s">
        <v>260</v>
      </c>
      <c r="C314" s="66"/>
      <c r="D314" s="7"/>
      <c r="E314" s="28"/>
      <c r="F314" s="28"/>
      <c r="G314" s="7"/>
      <c r="H314" s="3"/>
      <c r="I314" s="6"/>
    </row>
    <row r="315" spans="1:8" ht="89.25">
      <c r="A315" s="8" t="s">
        <v>28</v>
      </c>
      <c r="B315" s="12" t="s">
        <v>262</v>
      </c>
      <c r="C315" s="65">
        <v>20.6</v>
      </c>
      <c r="D315" s="11" t="s">
        <v>25</v>
      </c>
      <c r="E315" s="28">
        <v>0</v>
      </c>
      <c r="F315" s="28">
        <v>0</v>
      </c>
      <c r="G315" s="10" t="s">
        <v>24</v>
      </c>
      <c r="H315" s="3">
        <f>C315*(E315+F315)</f>
        <v>0</v>
      </c>
    </row>
    <row r="316" spans="1:9" s="5" customFormat="1" ht="12.75">
      <c r="A316" s="5" t="s">
        <v>259</v>
      </c>
      <c r="B316" s="5" t="s">
        <v>261</v>
      </c>
      <c r="C316" s="66"/>
      <c r="D316" s="7"/>
      <c r="E316" s="28"/>
      <c r="F316" s="28"/>
      <c r="G316" s="7"/>
      <c r="H316" s="3">
        <f>SUM(H315:H315)</f>
        <v>0</v>
      </c>
      <c r="I316" s="6"/>
    </row>
    <row r="318" spans="1:9" s="5" customFormat="1" ht="12.75">
      <c r="A318" s="5" t="s">
        <v>264</v>
      </c>
      <c r="B318" s="5" t="s">
        <v>263</v>
      </c>
      <c r="C318" s="66"/>
      <c r="D318" s="7"/>
      <c r="E318" s="28"/>
      <c r="F318" s="28"/>
      <c r="G318" s="7"/>
      <c r="H318" s="3"/>
      <c r="I318" s="6"/>
    </row>
    <row r="319" spans="1:8" ht="51">
      <c r="A319" s="8" t="s">
        <v>28</v>
      </c>
      <c r="B319" s="12" t="s">
        <v>265</v>
      </c>
      <c r="C319" s="65">
        <v>24</v>
      </c>
      <c r="D319" s="11" t="s">
        <v>1</v>
      </c>
      <c r="E319" s="28">
        <v>0</v>
      </c>
      <c r="F319" s="28">
        <v>0</v>
      </c>
      <c r="G319" s="10" t="s">
        <v>0</v>
      </c>
      <c r="H319" s="3">
        <f>C319*(E319+F319)</f>
        <v>0</v>
      </c>
    </row>
    <row r="320" spans="2:7" ht="12.75">
      <c r="B320" s="12"/>
      <c r="D320" s="11"/>
      <c r="G320" s="10"/>
    </row>
    <row r="321" spans="1:8" ht="127.5">
      <c r="A321" s="8" t="s">
        <v>27</v>
      </c>
      <c r="B321" s="12" t="s">
        <v>266</v>
      </c>
      <c r="C321" s="65">
        <v>60</v>
      </c>
      <c r="D321" s="11" t="s">
        <v>7</v>
      </c>
      <c r="E321" s="28">
        <v>0</v>
      </c>
      <c r="F321" s="28">
        <v>0</v>
      </c>
      <c r="G321" s="10" t="s">
        <v>0</v>
      </c>
      <c r="H321" s="3">
        <f>C321*(E321+F321)</f>
        <v>0</v>
      </c>
    </row>
    <row r="322" spans="2:7" ht="12.75">
      <c r="B322" s="12"/>
      <c r="D322" s="11"/>
      <c r="G322" s="10"/>
    </row>
    <row r="323" spans="1:8" ht="114.75">
      <c r="A323" s="8" t="s">
        <v>33</v>
      </c>
      <c r="B323" s="12" t="s">
        <v>267</v>
      </c>
      <c r="C323" s="65">
        <v>32</v>
      </c>
      <c r="D323" s="11" t="s">
        <v>1</v>
      </c>
      <c r="E323" s="28">
        <v>0</v>
      </c>
      <c r="F323" s="28">
        <v>0</v>
      </c>
      <c r="G323" s="10" t="s">
        <v>0</v>
      </c>
      <c r="H323" s="3">
        <f>C323*(E323+F323)</f>
        <v>0</v>
      </c>
    </row>
    <row r="324" spans="1:9" s="5" customFormat="1" ht="12.75">
      <c r="A324" s="5" t="s">
        <v>264</v>
      </c>
      <c r="B324" s="5" t="s">
        <v>268</v>
      </c>
      <c r="C324" s="66"/>
      <c r="D324" s="7"/>
      <c r="E324" s="28"/>
      <c r="F324" s="28"/>
      <c r="G324" s="7"/>
      <c r="H324" s="3">
        <f>SUM(H319:H323)</f>
        <v>0</v>
      </c>
      <c r="I324" s="6"/>
    </row>
  </sheetData>
  <sheetProtection/>
  <printOptions/>
  <pageMargins left="0.5905511811023623" right="0.5905511811023623" top="0.7874015748031497" bottom="0.5905511811023623" header="0.5118110236220472" footer="0.5118110236220472"/>
  <pageSetup fitToHeight="0" fitToWidth="1" horizontalDpi="600" verticalDpi="600" orientation="landscape" paperSize="9" r:id="rId1"/>
  <headerFooter alignWithMargins="0">
    <oddFooter>&amp;R&amp;P / &amp;N</oddFooter>
  </headerFooter>
  <rowBreaks count="8" manualBreakCount="8">
    <brk id="64" max="6" man="1"/>
    <brk id="73" max="255" man="1"/>
    <brk id="95" max="255" man="1"/>
    <brk id="120" max="6" man="1"/>
    <brk id="150" max="6" man="1"/>
    <brk id="168" max="6" man="1"/>
    <brk id="174" max="255" man="1"/>
    <brk id="266" max="6" man="1"/>
  </rowBreaks>
</worksheet>
</file>

<file path=xl/worksheets/sheet4.xml><?xml version="1.0" encoding="utf-8"?>
<worksheet xmlns="http://schemas.openxmlformats.org/spreadsheetml/2006/main" xmlns:r="http://schemas.openxmlformats.org/officeDocument/2006/relationships">
  <sheetPr>
    <pageSetUpPr fitToPage="1"/>
  </sheetPr>
  <dimension ref="A1:J104"/>
  <sheetViews>
    <sheetView tabSelected="1" zoomScale="85" zoomScaleNormal="85" zoomScalePageLayoutView="0" workbookViewId="0" topLeftCell="C88">
      <pane xSplit="20070" topLeftCell="I1" activePane="topLeft" state="split"/>
      <selection pane="topLeft" activeCell="H47" sqref="H47"/>
      <selection pane="topRight" activeCell="I1" sqref="I1"/>
    </sheetView>
  </sheetViews>
  <sheetFormatPr defaultColWidth="9.140625" defaultRowHeight="12.75"/>
  <cols>
    <col min="1" max="1" width="48.00390625" style="46" bestFit="1" customWidth="1"/>
    <col min="2" max="2" width="16.140625" style="45" customWidth="1"/>
    <col min="3" max="3" width="66.421875" style="44" customWidth="1"/>
    <col min="4" max="4" width="10.8515625" style="44" customWidth="1"/>
    <col min="5" max="5" width="8.7109375" style="44" bestFit="1" customWidth="1"/>
    <col min="6" max="6" width="13.8515625" style="44" bestFit="1" customWidth="1"/>
    <col min="7" max="7" width="15.8515625" style="44" bestFit="1" customWidth="1"/>
    <col min="8" max="8" width="13.421875" style="43" bestFit="1" customWidth="1"/>
    <col min="9" max="9" width="15.140625" style="43" bestFit="1" customWidth="1"/>
    <col min="10" max="16384" width="9.140625" style="43" customWidth="1"/>
  </cols>
  <sheetData>
    <row r="1" spans="1:9" s="79" customFormat="1" ht="15.75">
      <c r="A1" s="76" t="s">
        <v>351</v>
      </c>
      <c r="B1" s="77"/>
      <c r="C1" s="78"/>
      <c r="D1" s="78"/>
      <c r="I1" s="80"/>
    </row>
    <row r="2" spans="1:9" s="79" customFormat="1" ht="15.75">
      <c r="A2" s="76" t="s">
        <v>352</v>
      </c>
      <c r="B2" s="77"/>
      <c r="C2" s="78"/>
      <c r="D2" s="78"/>
      <c r="I2" s="80"/>
    </row>
    <row r="3" spans="1:9" s="79" customFormat="1" ht="15.75">
      <c r="A3" s="76"/>
      <c r="B3" s="77"/>
      <c r="C3" s="78"/>
      <c r="D3" s="78"/>
      <c r="I3" s="80"/>
    </row>
    <row r="4" spans="1:9" s="79" customFormat="1" ht="15.75">
      <c r="A4" s="81" t="s">
        <v>91</v>
      </c>
      <c r="B4" s="82" t="s">
        <v>90</v>
      </c>
      <c r="C4" s="83" t="s">
        <v>89</v>
      </c>
      <c r="D4" s="84"/>
      <c r="E4" s="85" t="s">
        <v>88</v>
      </c>
      <c r="F4" s="85" t="s">
        <v>87</v>
      </c>
      <c r="G4" s="85" t="s">
        <v>86</v>
      </c>
      <c r="H4" s="85" t="s">
        <v>85</v>
      </c>
      <c r="I4" s="86" t="s">
        <v>84</v>
      </c>
    </row>
    <row r="5" spans="1:9" s="79" customFormat="1" ht="15.75">
      <c r="A5" s="87" t="s">
        <v>83</v>
      </c>
      <c r="B5" s="88"/>
      <c r="C5" s="83"/>
      <c r="D5" s="84"/>
      <c r="E5" s="85"/>
      <c r="F5" s="86"/>
      <c r="G5" s="85"/>
      <c r="H5" s="85"/>
      <c r="I5" s="86"/>
    </row>
    <row r="6" spans="1:9" s="79" customFormat="1" ht="26.25">
      <c r="A6" s="81"/>
      <c r="B6" s="89">
        <v>1</v>
      </c>
      <c r="C6" s="90" t="s">
        <v>353</v>
      </c>
      <c r="D6" s="84">
        <v>830</v>
      </c>
      <c r="E6" s="85" t="s">
        <v>7</v>
      </c>
      <c r="F6" s="91">
        <v>0</v>
      </c>
      <c r="G6" s="92">
        <v>0</v>
      </c>
      <c r="H6" s="92">
        <f aca="true" t="shared" si="0" ref="H6:H12">D6*F6</f>
        <v>0</v>
      </c>
      <c r="I6" s="91">
        <f aca="true" t="shared" si="1" ref="I6:I12">D6*G6</f>
        <v>0</v>
      </c>
    </row>
    <row r="7" spans="1:9" s="79" customFormat="1" ht="26.25">
      <c r="A7" s="81"/>
      <c r="B7" s="89">
        <v>2</v>
      </c>
      <c r="C7" s="90" t="s">
        <v>354</v>
      </c>
      <c r="D7" s="84">
        <v>210</v>
      </c>
      <c r="E7" s="85" t="s">
        <v>7</v>
      </c>
      <c r="F7" s="91">
        <v>0</v>
      </c>
      <c r="G7" s="92">
        <v>0</v>
      </c>
      <c r="H7" s="92">
        <f t="shared" si="0"/>
        <v>0</v>
      </c>
      <c r="I7" s="91">
        <f t="shared" si="1"/>
        <v>0</v>
      </c>
    </row>
    <row r="8" spans="1:9" s="79" customFormat="1" ht="26.25">
      <c r="A8" s="81"/>
      <c r="B8" s="89">
        <v>3</v>
      </c>
      <c r="C8" s="90" t="s">
        <v>355</v>
      </c>
      <c r="D8" s="84">
        <v>50</v>
      </c>
      <c r="E8" s="85" t="s">
        <v>7</v>
      </c>
      <c r="F8" s="91">
        <v>0</v>
      </c>
      <c r="G8" s="92">
        <v>0</v>
      </c>
      <c r="H8" s="92">
        <f t="shared" si="0"/>
        <v>0</v>
      </c>
      <c r="I8" s="91">
        <f t="shared" si="1"/>
        <v>0</v>
      </c>
    </row>
    <row r="9" spans="1:9" s="79" customFormat="1" ht="26.25">
      <c r="A9" s="81"/>
      <c r="B9" s="89">
        <v>4</v>
      </c>
      <c r="C9" s="90" t="s">
        <v>356</v>
      </c>
      <c r="D9" s="84">
        <v>65</v>
      </c>
      <c r="E9" s="85" t="s">
        <v>7</v>
      </c>
      <c r="F9" s="91">
        <v>0</v>
      </c>
      <c r="G9" s="92">
        <v>0</v>
      </c>
      <c r="H9" s="92">
        <f t="shared" si="0"/>
        <v>0</v>
      </c>
      <c r="I9" s="91">
        <f t="shared" si="1"/>
        <v>0</v>
      </c>
    </row>
    <row r="10" spans="1:10" s="79" customFormat="1" ht="26.25">
      <c r="A10" s="81"/>
      <c r="B10" s="89">
        <v>5</v>
      </c>
      <c r="C10" s="90" t="s">
        <v>357</v>
      </c>
      <c r="D10" s="84">
        <v>30</v>
      </c>
      <c r="E10" s="85" t="s">
        <v>7</v>
      </c>
      <c r="F10" s="91">
        <v>0</v>
      </c>
      <c r="G10" s="92">
        <v>0</v>
      </c>
      <c r="H10" s="92">
        <f t="shared" si="0"/>
        <v>0</v>
      </c>
      <c r="I10" s="91">
        <f t="shared" si="1"/>
        <v>0</v>
      </c>
      <c r="J10" s="93"/>
    </row>
    <row r="11" spans="1:10" s="79" customFormat="1" ht="15.75">
      <c r="A11" s="81"/>
      <c r="B11" s="89">
        <v>6</v>
      </c>
      <c r="C11" s="90" t="s">
        <v>358</v>
      </c>
      <c r="D11" s="84">
        <v>1</v>
      </c>
      <c r="E11" s="85" t="s">
        <v>70</v>
      </c>
      <c r="F11" s="91">
        <v>0</v>
      </c>
      <c r="G11" s="92">
        <v>0</v>
      </c>
      <c r="H11" s="92">
        <f t="shared" si="0"/>
        <v>0</v>
      </c>
      <c r="I11" s="91">
        <f t="shared" si="1"/>
        <v>0</v>
      </c>
      <c r="J11" s="93"/>
    </row>
    <row r="12" spans="1:10" s="79" customFormat="1" ht="15.75">
      <c r="A12" s="81"/>
      <c r="B12" s="89">
        <v>7</v>
      </c>
      <c r="C12" s="90" t="s">
        <v>359</v>
      </c>
      <c r="D12" s="84">
        <v>75</v>
      </c>
      <c r="E12" s="85" t="s">
        <v>7</v>
      </c>
      <c r="F12" s="91">
        <v>0</v>
      </c>
      <c r="G12" s="92">
        <v>0</v>
      </c>
      <c r="H12" s="92">
        <f t="shared" si="0"/>
        <v>0</v>
      </c>
      <c r="I12" s="91">
        <f t="shared" si="1"/>
        <v>0</v>
      </c>
      <c r="J12" s="93"/>
    </row>
    <row r="13" spans="1:9" s="79" customFormat="1" ht="15.75">
      <c r="A13" s="87" t="s">
        <v>82</v>
      </c>
      <c r="B13" s="88"/>
      <c r="C13" s="90"/>
      <c r="D13" s="84"/>
      <c r="E13" s="85"/>
      <c r="F13" s="86"/>
      <c r="G13" s="85"/>
      <c r="H13" s="85"/>
      <c r="I13" s="86"/>
    </row>
    <row r="14" spans="1:9" s="79" customFormat="1" ht="26.25">
      <c r="A14" s="81"/>
      <c r="B14" s="89">
        <v>1</v>
      </c>
      <c r="C14" s="90" t="s">
        <v>360</v>
      </c>
      <c r="D14" s="84">
        <v>2</v>
      </c>
      <c r="E14" s="85" t="s">
        <v>2</v>
      </c>
      <c r="F14" s="91">
        <v>0</v>
      </c>
      <c r="G14" s="91">
        <v>0</v>
      </c>
      <c r="H14" s="92">
        <f aca="true" t="shared" si="2" ref="H14:H19">D14*F14</f>
        <v>0</v>
      </c>
      <c r="I14" s="91">
        <f aca="true" t="shared" si="3" ref="I14:I19">D14*G14</f>
        <v>0</v>
      </c>
    </row>
    <row r="15" spans="1:9" s="79" customFormat="1" ht="15.75">
      <c r="A15" s="81"/>
      <c r="B15" s="89">
        <v>2</v>
      </c>
      <c r="C15" s="90" t="s">
        <v>361</v>
      </c>
      <c r="D15" s="84">
        <v>5</v>
      </c>
      <c r="E15" s="85" t="s">
        <v>70</v>
      </c>
      <c r="F15" s="91">
        <v>0</v>
      </c>
      <c r="G15" s="91">
        <v>0</v>
      </c>
      <c r="H15" s="92">
        <f>D15*F15</f>
        <v>0</v>
      </c>
      <c r="I15" s="91">
        <f>D15*G15</f>
        <v>0</v>
      </c>
    </row>
    <row r="16" spans="1:9" s="79" customFormat="1" ht="26.25">
      <c r="A16" s="81"/>
      <c r="B16" s="89">
        <v>3</v>
      </c>
      <c r="C16" s="90" t="s">
        <v>362</v>
      </c>
      <c r="D16" s="84">
        <v>1</v>
      </c>
      <c r="E16" s="85" t="s">
        <v>70</v>
      </c>
      <c r="F16" s="91">
        <v>0</v>
      </c>
      <c r="G16" s="91">
        <v>0</v>
      </c>
      <c r="H16" s="92">
        <f t="shared" si="2"/>
        <v>0</v>
      </c>
      <c r="I16" s="91">
        <f t="shared" si="3"/>
        <v>0</v>
      </c>
    </row>
    <row r="17" spans="1:10" s="79" customFormat="1" ht="39">
      <c r="A17" s="81"/>
      <c r="B17" s="89">
        <v>4</v>
      </c>
      <c r="C17" s="90" t="s">
        <v>363</v>
      </c>
      <c r="D17" s="84">
        <v>1</v>
      </c>
      <c r="E17" s="85" t="s">
        <v>70</v>
      </c>
      <c r="F17" s="91">
        <v>0</v>
      </c>
      <c r="G17" s="91">
        <v>0</v>
      </c>
      <c r="H17" s="92">
        <f t="shared" si="2"/>
        <v>0</v>
      </c>
      <c r="I17" s="91">
        <f t="shared" si="3"/>
        <v>0</v>
      </c>
      <c r="J17" s="93"/>
    </row>
    <row r="18" spans="1:9" s="79" customFormat="1" ht="26.25">
      <c r="A18" s="81"/>
      <c r="B18" s="89">
        <v>5</v>
      </c>
      <c r="C18" s="90" t="s">
        <v>364</v>
      </c>
      <c r="D18" s="84">
        <v>1</v>
      </c>
      <c r="E18" s="85" t="s">
        <v>70</v>
      </c>
      <c r="F18" s="91">
        <v>0</v>
      </c>
      <c r="G18" s="91">
        <v>0</v>
      </c>
      <c r="H18" s="92">
        <f t="shared" si="2"/>
        <v>0</v>
      </c>
      <c r="I18" s="91">
        <f t="shared" si="3"/>
        <v>0</v>
      </c>
    </row>
    <row r="19" spans="1:10" s="79" customFormat="1" ht="39">
      <c r="A19" s="81"/>
      <c r="B19" s="89">
        <v>6</v>
      </c>
      <c r="C19" s="90" t="s">
        <v>365</v>
      </c>
      <c r="D19" s="84">
        <v>25</v>
      </c>
      <c r="E19" s="85" t="s">
        <v>7</v>
      </c>
      <c r="F19" s="91">
        <v>0</v>
      </c>
      <c r="G19" s="91">
        <v>0</v>
      </c>
      <c r="H19" s="92">
        <f t="shared" si="2"/>
        <v>0</v>
      </c>
      <c r="I19" s="91">
        <f t="shared" si="3"/>
        <v>0</v>
      </c>
      <c r="J19" s="93"/>
    </row>
    <row r="20" spans="1:9" s="79" customFormat="1" ht="51.75">
      <c r="A20" s="81"/>
      <c r="B20" s="89">
        <v>7</v>
      </c>
      <c r="C20" s="90" t="s">
        <v>366</v>
      </c>
      <c r="D20" s="84">
        <v>1</v>
      </c>
      <c r="E20" s="85" t="s">
        <v>70</v>
      </c>
      <c r="F20" s="91">
        <v>0</v>
      </c>
      <c r="G20" s="91">
        <v>0</v>
      </c>
      <c r="H20" s="92">
        <f>D20*F20</f>
        <v>0</v>
      </c>
      <c r="I20" s="91">
        <f>D20*G20</f>
        <v>0</v>
      </c>
    </row>
    <row r="21" spans="1:10" s="79" customFormat="1" ht="15.75">
      <c r="A21" s="81"/>
      <c r="B21" s="89">
        <v>8</v>
      </c>
      <c r="C21" s="90" t="s">
        <v>367</v>
      </c>
      <c r="D21" s="84">
        <v>7</v>
      </c>
      <c r="E21" s="85" t="s">
        <v>70</v>
      </c>
      <c r="F21" s="91">
        <v>0</v>
      </c>
      <c r="G21" s="91">
        <v>0</v>
      </c>
      <c r="H21" s="92">
        <f>D21*F21</f>
        <v>0</v>
      </c>
      <c r="I21" s="91">
        <f>D21*G21</f>
        <v>0</v>
      </c>
      <c r="J21" s="93"/>
    </row>
    <row r="22" spans="1:9" s="79" customFormat="1" ht="15.75">
      <c r="A22" s="81"/>
      <c r="B22" s="89">
        <v>9</v>
      </c>
      <c r="C22" s="90" t="s">
        <v>368</v>
      </c>
      <c r="D22" s="84">
        <v>3</v>
      </c>
      <c r="E22" s="85" t="s">
        <v>70</v>
      </c>
      <c r="F22" s="91">
        <v>0</v>
      </c>
      <c r="G22" s="91">
        <v>0</v>
      </c>
      <c r="H22" s="92">
        <f>D22*F22</f>
        <v>0</v>
      </c>
      <c r="I22" s="91">
        <f>D22*G22</f>
        <v>0</v>
      </c>
    </row>
    <row r="23" spans="1:10" s="79" customFormat="1" ht="15.75">
      <c r="A23" s="81"/>
      <c r="B23" s="89">
        <v>10</v>
      </c>
      <c r="C23" s="90" t="s">
        <v>369</v>
      </c>
      <c r="D23" s="84">
        <v>1</v>
      </c>
      <c r="E23" s="85" t="s">
        <v>70</v>
      </c>
      <c r="F23" s="91">
        <v>0</v>
      </c>
      <c r="G23" s="91">
        <v>0</v>
      </c>
      <c r="H23" s="92">
        <f>D23*F23</f>
        <v>0</v>
      </c>
      <c r="I23" s="91">
        <f>D23*G23</f>
        <v>0</v>
      </c>
      <c r="J23" s="93"/>
    </row>
    <row r="24" spans="1:9" s="79" customFormat="1" ht="15.75">
      <c r="A24" s="87" t="s">
        <v>73</v>
      </c>
      <c r="B24" s="87"/>
      <c r="C24" s="90"/>
      <c r="D24" s="84"/>
      <c r="E24" s="85"/>
      <c r="F24" s="91"/>
      <c r="G24" s="91"/>
      <c r="H24" s="91"/>
      <c r="I24" s="91"/>
    </row>
    <row r="25" spans="1:9" s="79" customFormat="1" ht="15.75">
      <c r="A25" s="81"/>
      <c r="B25" s="82" t="s">
        <v>72</v>
      </c>
      <c r="C25" s="90"/>
      <c r="D25" s="84"/>
      <c r="E25" s="85"/>
      <c r="F25" s="91"/>
      <c r="G25" s="91"/>
      <c r="H25" s="91"/>
      <c r="I25" s="91"/>
    </row>
    <row r="26" spans="1:9" s="79" customFormat="1" ht="39">
      <c r="A26" s="81"/>
      <c r="B26" s="82">
        <v>1</v>
      </c>
      <c r="C26" s="90" t="s">
        <v>370</v>
      </c>
      <c r="D26" s="84">
        <v>1</v>
      </c>
      <c r="E26" s="85" t="s">
        <v>2</v>
      </c>
      <c r="F26" s="91">
        <v>0</v>
      </c>
      <c r="G26" s="91">
        <v>0</v>
      </c>
      <c r="H26" s="92">
        <f>D26*F26</f>
        <v>0</v>
      </c>
      <c r="I26" s="91">
        <f>D26*G26</f>
        <v>0</v>
      </c>
    </row>
    <row r="27" spans="1:9" s="79" customFormat="1" ht="26.25">
      <c r="A27" s="81"/>
      <c r="B27" s="82">
        <v>2</v>
      </c>
      <c r="C27" s="90" t="s">
        <v>371</v>
      </c>
      <c r="D27" s="84">
        <v>1</v>
      </c>
      <c r="E27" s="85" t="s">
        <v>2</v>
      </c>
      <c r="F27" s="91">
        <v>0</v>
      </c>
      <c r="G27" s="91">
        <v>0</v>
      </c>
      <c r="H27" s="92">
        <f>D27*F27</f>
        <v>0</v>
      </c>
      <c r="I27" s="91">
        <f>D27*G27</f>
        <v>0</v>
      </c>
    </row>
    <row r="28" spans="1:9" s="79" customFormat="1" ht="26.25">
      <c r="A28" s="81"/>
      <c r="B28" s="82">
        <v>3</v>
      </c>
      <c r="C28" s="90" t="s">
        <v>372</v>
      </c>
      <c r="D28" s="84">
        <v>6</v>
      </c>
      <c r="E28" s="85" t="s">
        <v>2</v>
      </c>
      <c r="F28" s="91">
        <v>0</v>
      </c>
      <c r="G28" s="91">
        <v>0</v>
      </c>
      <c r="H28" s="92">
        <f>D28*F28</f>
        <v>0</v>
      </c>
      <c r="I28" s="91">
        <f>D28*G28</f>
        <v>0</v>
      </c>
    </row>
    <row r="29" spans="1:9" s="79" customFormat="1" ht="26.25">
      <c r="A29" s="81"/>
      <c r="B29" s="82">
        <v>4</v>
      </c>
      <c r="C29" s="90" t="s">
        <v>373</v>
      </c>
      <c r="D29" s="84">
        <v>1</v>
      </c>
      <c r="E29" s="85" t="s">
        <v>70</v>
      </c>
      <c r="F29" s="91">
        <v>0</v>
      </c>
      <c r="G29" s="91">
        <v>0</v>
      </c>
      <c r="H29" s="92">
        <f>D29*F29</f>
        <v>0</v>
      </c>
      <c r="I29" s="91">
        <f>D29*G29</f>
        <v>0</v>
      </c>
    </row>
    <row r="30" spans="1:9" s="79" customFormat="1" ht="15.75">
      <c r="A30" s="81"/>
      <c r="B30" s="82" t="s">
        <v>81</v>
      </c>
      <c r="C30" s="90"/>
      <c r="D30" s="84"/>
      <c r="E30" s="85"/>
      <c r="F30" s="91"/>
      <c r="G30" s="91"/>
      <c r="H30" s="91"/>
      <c r="I30" s="91"/>
    </row>
    <row r="31" spans="1:9" s="79" customFormat="1" ht="26.25">
      <c r="A31" s="81"/>
      <c r="B31" s="82">
        <v>1</v>
      </c>
      <c r="C31" s="90" t="s">
        <v>374</v>
      </c>
      <c r="D31" s="84">
        <v>1</v>
      </c>
      <c r="E31" s="85" t="s">
        <v>70</v>
      </c>
      <c r="F31" s="91">
        <v>0</v>
      </c>
      <c r="G31" s="91">
        <v>0</v>
      </c>
      <c r="H31" s="92">
        <f>D31*F31</f>
        <v>0</v>
      </c>
      <c r="I31" s="91">
        <f>D31*G31</f>
        <v>0</v>
      </c>
    </row>
    <row r="32" spans="1:9" s="79" customFormat="1" ht="15.75">
      <c r="A32" s="87" t="s">
        <v>375</v>
      </c>
      <c r="B32" s="87"/>
      <c r="C32" s="90"/>
      <c r="D32" s="84"/>
      <c r="E32" s="85"/>
      <c r="F32" s="91"/>
      <c r="G32" s="91"/>
      <c r="H32" s="91"/>
      <c r="I32" s="91"/>
    </row>
    <row r="33" spans="1:9" s="79" customFormat="1" ht="15.75">
      <c r="A33" s="81"/>
      <c r="B33" s="82" t="s">
        <v>72</v>
      </c>
      <c r="C33" s="90"/>
      <c r="D33" s="84"/>
      <c r="E33" s="85"/>
      <c r="F33" s="91"/>
      <c r="G33" s="91"/>
      <c r="H33" s="91"/>
      <c r="I33" s="91"/>
    </row>
    <row r="34" spans="1:9" s="79" customFormat="1" ht="26.25">
      <c r="A34" s="81"/>
      <c r="B34" s="82">
        <v>1</v>
      </c>
      <c r="C34" s="90" t="s">
        <v>376</v>
      </c>
      <c r="D34" s="84">
        <v>15</v>
      </c>
      <c r="E34" s="85" t="s">
        <v>2</v>
      </c>
      <c r="F34" s="91">
        <v>0</v>
      </c>
      <c r="G34" s="91">
        <v>0</v>
      </c>
      <c r="H34" s="92">
        <f aca="true" t="shared" si="4" ref="H34:H48">D34*F34</f>
        <v>0</v>
      </c>
      <c r="I34" s="91">
        <f aca="true" t="shared" si="5" ref="I34:I48">D34*G34</f>
        <v>0</v>
      </c>
    </row>
    <row r="35" spans="1:9" s="79" customFormat="1" ht="39">
      <c r="A35" s="81"/>
      <c r="B35" s="82">
        <v>2</v>
      </c>
      <c r="C35" s="90" t="s">
        <v>377</v>
      </c>
      <c r="D35" s="84">
        <v>4</v>
      </c>
      <c r="E35" s="85" t="s">
        <v>2</v>
      </c>
      <c r="F35" s="91">
        <v>0</v>
      </c>
      <c r="G35" s="91">
        <v>0</v>
      </c>
      <c r="H35" s="92">
        <f t="shared" si="4"/>
        <v>0</v>
      </c>
      <c r="I35" s="91">
        <f t="shared" si="5"/>
        <v>0</v>
      </c>
    </row>
    <row r="36" spans="1:9" s="79" customFormat="1" ht="26.25">
      <c r="A36" s="81"/>
      <c r="B36" s="82">
        <v>3</v>
      </c>
      <c r="C36" s="90" t="s">
        <v>378</v>
      </c>
      <c r="D36" s="84">
        <v>5</v>
      </c>
      <c r="E36" s="85" t="s">
        <v>2</v>
      </c>
      <c r="F36" s="91">
        <v>0</v>
      </c>
      <c r="G36" s="91">
        <v>0</v>
      </c>
      <c r="H36" s="92">
        <f t="shared" si="4"/>
        <v>0</v>
      </c>
      <c r="I36" s="91">
        <f t="shared" si="5"/>
        <v>0</v>
      </c>
    </row>
    <row r="37" spans="1:9" s="79" customFormat="1" ht="39">
      <c r="A37" s="81"/>
      <c r="B37" s="82">
        <v>4</v>
      </c>
      <c r="C37" s="90" t="s">
        <v>379</v>
      </c>
      <c r="D37" s="84">
        <v>3</v>
      </c>
      <c r="E37" s="85" t="s">
        <v>2</v>
      </c>
      <c r="F37" s="91">
        <v>0</v>
      </c>
      <c r="G37" s="91">
        <v>0</v>
      </c>
      <c r="H37" s="92">
        <f t="shared" si="4"/>
        <v>0</v>
      </c>
      <c r="I37" s="91">
        <f t="shared" si="5"/>
        <v>0</v>
      </c>
    </row>
    <row r="38" spans="1:9" s="79" customFormat="1" ht="39">
      <c r="A38" s="81"/>
      <c r="B38" s="82">
        <v>5</v>
      </c>
      <c r="C38" s="90" t="s">
        <v>380</v>
      </c>
      <c r="D38" s="84">
        <v>1</v>
      </c>
      <c r="E38" s="85" t="s">
        <v>2</v>
      </c>
      <c r="F38" s="91">
        <v>0</v>
      </c>
      <c r="G38" s="91">
        <v>0</v>
      </c>
      <c r="H38" s="92">
        <f t="shared" si="4"/>
        <v>0</v>
      </c>
      <c r="I38" s="91">
        <f t="shared" si="5"/>
        <v>0</v>
      </c>
    </row>
    <row r="39" spans="1:9" s="79" customFormat="1" ht="26.25">
      <c r="A39" s="81"/>
      <c r="B39" s="82">
        <v>6</v>
      </c>
      <c r="C39" s="90" t="s">
        <v>381</v>
      </c>
      <c r="D39" s="84">
        <v>1</v>
      </c>
      <c r="E39" s="85" t="s">
        <v>2</v>
      </c>
      <c r="F39" s="91">
        <v>0</v>
      </c>
      <c r="G39" s="91">
        <v>0</v>
      </c>
      <c r="H39" s="92">
        <f t="shared" si="4"/>
        <v>0</v>
      </c>
      <c r="I39" s="91">
        <f t="shared" si="5"/>
        <v>0</v>
      </c>
    </row>
    <row r="40" spans="1:9" s="79" customFormat="1" ht="64.5">
      <c r="A40" s="81"/>
      <c r="B40" s="82">
        <v>7</v>
      </c>
      <c r="C40" s="90" t="s">
        <v>382</v>
      </c>
      <c r="D40" s="84">
        <v>2</v>
      </c>
      <c r="E40" s="85" t="s">
        <v>2</v>
      </c>
      <c r="F40" s="91">
        <v>0</v>
      </c>
      <c r="G40" s="91">
        <v>0</v>
      </c>
      <c r="H40" s="92">
        <f t="shared" si="4"/>
        <v>0</v>
      </c>
      <c r="I40" s="91">
        <f t="shared" si="5"/>
        <v>0</v>
      </c>
    </row>
    <row r="41" spans="1:9" s="79" customFormat="1" ht="64.5">
      <c r="A41" s="81"/>
      <c r="B41" s="82">
        <v>8</v>
      </c>
      <c r="C41" s="90" t="s">
        <v>383</v>
      </c>
      <c r="D41" s="84">
        <v>1</v>
      </c>
      <c r="E41" s="85" t="s">
        <v>70</v>
      </c>
      <c r="F41" s="91">
        <v>0</v>
      </c>
      <c r="G41" s="91">
        <v>0</v>
      </c>
      <c r="H41" s="92">
        <f t="shared" si="4"/>
        <v>0</v>
      </c>
      <c r="I41" s="91">
        <f t="shared" si="5"/>
        <v>0</v>
      </c>
    </row>
    <row r="42" spans="1:9" s="79" customFormat="1" ht="26.25">
      <c r="A42" s="81"/>
      <c r="B42" s="82">
        <v>9</v>
      </c>
      <c r="C42" s="90" t="s">
        <v>384</v>
      </c>
      <c r="D42" s="84">
        <v>1</v>
      </c>
      <c r="E42" s="85" t="s">
        <v>2</v>
      </c>
      <c r="F42" s="91">
        <v>0</v>
      </c>
      <c r="G42" s="91">
        <v>0</v>
      </c>
      <c r="H42" s="92">
        <f t="shared" si="4"/>
        <v>0</v>
      </c>
      <c r="I42" s="91">
        <f t="shared" si="5"/>
        <v>0</v>
      </c>
    </row>
    <row r="43" spans="1:9" s="79" customFormat="1" ht="39">
      <c r="A43" s="81"/>
      <c r="B43" s="82">
        <v>10</v>
      </c>
      <c r="C43" s="90" t="s">
        <v>385</v>
      </c>
      <c r="D43" s="84">
        <v>1</v>
      </c>
      <c r="E43" s="85" t="s">
        <v>2</v>
      </c>
      <c r="F43" s="91">
        <v>0</v>
      </c>
      <c r="G43" s="91">
        <v>0</v>
      </c>
      <c r="H43" s="92">
        <f t="shared" si="4"/>
        <v>0</v>
      </c>
      <c r="I43" s="91">
        <f t="shared" si="5"/>
        <v>0</v>
      </c>
    </row>
    <row r="44" spans="1:9" s="79" customFormat="1" ht="39">
      <c r="A44" s="81"/>
      <c r="B44" s="82">
        <v>11</v>
      </c>
      <c r="C44" s="90" t="s">
        <v>386</v>
      </c>
      <c r="D44" s="84">
        <v>1</v>
      </c>
      <c r="E44" s="85" t="s">
        <v>70</v>
      </c>
      <c r="F44" s="91">
        <v>0</v>
      </c>
      <c r="G44" s="91">
        <v>0</v>
      </c>
      <c r="H44" s="92">
        <f t="shared" si="4"/>
        <v>0</v>
      </c>
      <c r="I44" s="91">
        <f t="shared" si="5"/>
        <v>0</v>
      </c>
    </row>
    <row r="45" spans="1:10" s="79" customFormat="1" ht="26.25">
      <c r="A45" s="81"/>
      <c r="B45" s="82">
        <v>12</v>
      </c>
      <c r="C45" s="90" t="s">
        <v>387</v>
      </c>
      <c r="D45" s="84">
        <v>1</v>
      </c>
      <c r="E45" s="85" t="s">
        <v>2</v>
      </c>
      <c r="F45" s="91">
        <v>0</v>
      </c>
      <c r="G45" s="91">
        <v>0</v>
      </c>
      <c r="H45" s="92">
        <f t="shared" si="4"/>
        <v>0</v>
      </c>
      <c r="I45" s="91">
        <f t="shared" si="5"/>
        <v>0</v>
      </c>
      <c r="J45" s="93"/>
    </row>
    <row r="46" spans="1:10" s="79" customFormat="1" ht="64.5">
      <c r="A46" s="81"/>
      <c r="B46" s="82">
        <v>13</v>
      </c>
      <c r="C46" s="90" t="s">
        <v>388</v>
      </c>
      <c r="D46" s="84">
        <v>1</v>
      </c>
      <c r="E46" s="85" t="s">
        <v>70</v>
      </c>
      <c r="F46" s="91">
        <v>0</v>
      </c>
      <c r="G46" s="91">
        <v>0</v>
      </c>
      <c r="H46" s="92">
        <f t="shared" si="4"/>
        <v>0</v>
      </c>
      <c r="I46" s="91">
        <f t="shared" si="5"/>
        <v>0</v>
      </c>
      <c r="J46" s="93"/>
    </row>
    <row r="47" spans="1:10" s="79" customFormat="1" ht="51.75">
      <c r="A47" s="81"/>
      <c r="B47" s="82">
        <v>14</v>
      </c>
      <c r="C47" s="90" t="s">
        <v>389</v>
      </c>
      <c r="D47" s="84">
        <v>2</v>
      </c>
      <c r="E47" s="85" t="s">
        <v>2</v>
      </c>
      <c r="F47" s="91">
        <v>0</v>
      </c>
      <c r="G47" s="91">
        <v>0</v>
      </c>
      <c r="H47" s="92">
        <f t="shared" si="4"/>
        <v>0</v>
      </c>
      <c r="I47" s="91">
        <f t="shared" si="5"/>
        <v>0</v>
      </c>
      <c r="J47" s="93"/>
    </row>
    <row r="48" spans="1:10" s="79" customFormat="1" ht="39">
      <c r="A48" s="81"/>
      <c r="B48" s="82">
        <v>15</v>
      </c>
      <c r="C48" s="90" t="s">
        <v>390</v>
      </c>
      <c r="D48" s="84">
        <v>2</v>
      </c>
      <c r="E48" s="85" t="s">
        <v>2</v>
      </c>
      <c r="F48" s="91">
        <v>0</v>
      </c>
      <c r="G48" s="91">
        <v>0</v>
      </c>
      <c r="H48" s="92">
        <f t="shared" si="4"/>
        <v>0</v>
      </c>
      <c r="I48" s="91">
        <f t="shared" si="5"/>
        <v>0</v>
      </c>
      <c r="J48" s="93"/>
    </row>
    <row r="49" spans="1:9" s="79" customFormat="1" ht="15.75">
      <c r="A49" s="81"/>
      <c r="B49" s="82" t="s">
        <v>81</v>
      </c>
      <c r="C49" s="90"/>
      <c r="D49" s="84"/>
      <c r="E49" s="85"/>
      <c r="F49" s="91"/>
      <c r="G49" s="91"/>
      <c r="H49" s="91"/>
      <c r="I49" s="91"/>
    </row>
    <row r="50" spans="1:9" s="79" customFormat="1" ht="26.25">
      <c r="A50" s="81"/>
      <c r="B50" s="82">
        <v>1</v>
      </c>
      <c r="C50" s="90" t="s">
        <v>391</v>
      </c>
      <c r="D50" s="84">
        <v>1</v>
      </c>
      <c r="E50" s="85" t="s">
        <v>70</v>
      </c>
      <c r="F50" s="91">
        <v>0</v>
      </c>
      <c r="G50" s="91">
        <v>0</v>
      </c>
      <c r="H50" s="92">
        <f aca="true" t="shared" si="6" ref="H50:H60">D50*F50</f>
        <v>0</v>
      </c>
      <c r="I50" s="91">
        <f aca="true" t="shared" si="7" ref="I50:I60">D50*G50</f>
        <v>0</v>
      </c>
    </row>
    <row r="51" spans="1:9" s="79" customFormat="1" ht="26.25">
      <c r="A51" s="81"/>
      <c r="B51" s="82">
        <v>2</v>
      </c>
      <c r="C51" s="90" t="s">
        <v>392</v>
      </c>
      <c r="D51" s="84">
        <v>1</v>
      </c>
      <c r="E51" s="85" t="s">
        <v>70</v>
      </c>
      <c r="F51" s="91">
        <v>0</v>
      </c>
      <c r="G51" s="91">
        <v>0</v>
      </c>
      <c r="H51" s="92">
        <f t="shared" si="6"/>
        <v>0</v>
      </c>
      <c r="I51" s="91">
        <f t="shared" si="7"/>
        <v>0</v>
      </c>
    </row>
    <row r="52" spans="1:10" s="79" customFormat="1" ht="26.25">
      <c r="A52" s="81"/>
      <c r="B52" s="82">
        <v>3</v>
      </c>
      <c r="C52" s="90" t="s">
        <v>393</v>
      </c>
      <c r="D52" s="84">
        <v>1</v>
      </c>
      <c r="E52" s="85" t="s">
        <v>70</v>
      </c>
      <c r="F52" s="91">
        <v>0</v>
      </c>
      <c r="G52" s="91">
        <v>0</v>
      </c>
      <c r="H52" s="92">
        <f t="shared" si="6"/>
        <v>0</v>
      </c>
      <c r="I52" s="91">
        <f t="shared" si="7"/>
        <v>0</v>
      </c>
      <c r="J52" s="93"/>
    </row>
    <row r="53" spans="1:9" s="79" customFormat="1" ht="15.75">
      <c r="A53" s="81"/>
      <c r="B53" s="82">
        <v>4</v>
      </c>
      <c r="C53" s="90" t="s">
        <v>80</v>
      </c>
      <c r="D53" s="84">
        <v>1</v>
      </c>
      <c r="E53" s="85" t="s">
        <v>70</v>
      </c>
      <c r="F53" s="91">
        <v>0</v>
      </c>
      <c r="G53" s="91">
        <v>0</v>
      </c>
      <c r="H53" s="92">
        <f t="shared" si="6"/>
        <v>0</v>
      </c>
      <c r="I53" s="91">
        <f t="shared" si="7"/>
        <v>0</v>
      </c>
    </row>
    <row r="54" spans="1:9" s="79" customFormat="1" ht="39">
      <c r="A54" s="81"/>
      <c r="B54" s="82">
        <v>5</v>
      </c>
      <c r="C54" s="90" t="s">
        <v>394</v>
      </c>
      <c r="D54" s="84">
        <v>1</v>
      </c>
      <c r="E54" s="85" t="s">
        <v>70</v>
      </c>
      <c r="F54" s="91">
        <v>0</v>
      </c>
      <c r="G54" s="91">
        <v>0</v>
      </c>
      <c r="H54" s="92">
        <f t="shared" si="6"/>
        <v>0</v>
      </c>
      <c r="I54" s="91">
        <f t="shared" si="7"/>
        <v>0</v>
      </c>
    </row>
    <row r="55" spans="1:10" s="79" customFormat="1" ht="15.75">
      <c r="A55" s="81"/>
      <c r="B55" s="82">
        <v>6</v>
      </c>
      <c r="C55" s="90" t="s">
        <v>395</v>
      </c>
      <c r="D55" s="84">
        <v>1</v>
      </c>
      <c r="E55" s="85" t="s">
        <v>70</v>
      </c>
      <c r="F55" s="91">
        <v>0</v>
      </c>
      <c r="G55" s="91">
        <v>0</v>
      </c>
      <c r="H55" s="92">
        <f t="shared" si="6"/>
        <v>0</v>
      </c>
      <c r="I55" s="91">
        <f t="shared" si="7"/>
        <v>0</v>
      </c>
      <c r="J55" s="93"/>
    </row>
    <row r="56" spans="1:9" s="79" customFormat="1" ht="15.75">
      <c r="A56" s="81"/>
      <c r="B56" s="82">
        <v>7</v>
      </c>
      <c r="C56" s="90" t="s">
        <v>396</v>
      </c>
      <c r="D56" s="84">
        <v>1</v>
      </c>
      <c r="E56" s="85" t="s">
        <v>70</v>
      </c>
      <c r="F56" s="91">
        <v>0</v>
      </c>
      <c r="G56" s="91">
        <v>0</v>
      </c>
      <c r="H56" s="92">
        <f t="shared" si="6"/>
        <v>0</v>
      </c>
      <c r="I56" s="91">
        <f t="shared" si="7"/>
        <v>0</v>
      </c>
    </row>
    <row r="57" spans="1:10" s="79" customFormat="1" ht="15.75">
      <c r="A57" s="81"/>
      <c r="B57" s="82">
        <v>8</v>
      </c>
      <c r="C57" s="90" t="s">
        <v>397</v>
      </c>
      <c r="D57" s="84">
        <v>1</v>
      </c>
      <c r="E57" s="85" t="s">
        <v>70</v>
      </c>
      <c r="F57" s="91">
        <v>0</v>
      </c>
      <c r="G57" s="91">
        <v>0</v>
      </c>
      <c r="H57" s="92">
        <f t="shared" si="6"/>
        <v>0</v>
      </c>
      <c r="I57" s="91">
        <f t="shared" si="7"/>
        <v>0</v>
      </c>
      <c r="J57" s="93"/>
    </row>
    <row r="58" spans="1:9" s="79" customFormat="1" ht="26.25">
      <c r="A58" s="81"/>
      <c r="B58" s="82">
        <v>9</v>
      </c>
      <c r="C58" s="90" t="s">
        <v>398</v>
      </c>
      <c r="D58" s="84">
        <v>1</v>
      </c>
      <c r="E58" s="85" t="s">
        <v>70</v>
      </c>
      <c r="F58" s="91">
        <v>0</v>
      </c>
      <c r="G58" s="91">
        <v>0</v>
      </c>
      <c r="H58" s="92">
        <f t="shared" si="6"/>
        <v>0</v>
      </c>
      <c r="I58" s="91">
        <f t="shared" si="7"/>
        <v>0</v>
      </c>
    </row>
    <row r="59" spans="1:9" s="79" customFormat="1" ht="15.75">
      <c r="A59" s="81"/>
      <c r="B59" s="82">
        <v>10</v>
      </c>
      <c r="C59" s="90" t="s">
        <v>399</v>
      </c>
      <c r="D59" s="84">
        <v>1</v>
      </c>
      <c r="E59" s="85" t="s">
        <v>70</v>
      </c>
      <c r="F59" s="91">
        <v>0</v>
      </c>
      <c r="G59" s="91">
        <v>0</v>
      </c>
      <c r="H59" s="92">
        <f t="shared" si="6"/>
        <v>0</v>
      </c>
      <c r="I59" s="91">
        <f t="shared" si="7"/>
        <v>0</v>
      </c>
    </row>
    <row r="60" spans="1:10" s="79" customFormat="1" ht="26.25">
      <c r="A60" s="81"/>
      <c r="B60" s="82">
        <v>11</v>
      </c>
      <c r="C60" s="90" t="s">
        <v>400</v>
      </c>
      <c r="D60" s="84">
        <v>2</v>
      </c>
      <c r="E60" s="85" t="s">
        <v>70</v>
      </c>
      <c r="F60" s="91">
        <v>0</v>
      </c>
      <c r="G60" s="91">
        <v>0</v>
      </c>
      <c r="H60" s="92">
        <f t="shared" si="6"/>
        <v>0</v>
      </c>
      <c r="I60" s="91">
        <f t="shared" si="7"/>
        <v>0</v>
      </c>
      <c r="J60" s="93"/>
    </row>
    <row r="61" spans="1:9" s="79" customFormat="1" ht="39">
      <c r="A61" s="81"/>
      <c r="B61" s="82">
        <v>12</v>
      </c>
      <c r="C61" s="90" t="s">
        <v>401</v>
      </c>
      <c r="D61" s="84">
        <v>1</v>
      </c>
      <c r="E61" s="85" t="s">
        <v>70</v>
      </c>
      <c r="F61" s="91">
        <v>0</v>
      </c>
      <c r="G61" s="91">
        <v>0</v>
      </c>
      <c r="H61" s="92">
        <f>D61*F61</f>
        <v>0</v>
      </c>
      <c r="I61" s="91">
        <f>D61*G61</f>
        <v>0</v>
      </c>
    </row>
    <row r="62" spans="1:9" s="79" customFormat="1" ht="15.75">
      <c r="A62" s="87" t="s">
        <v>79</v>
      </c>
      <c r="B62" s="88"/>
      <c r="C62" s="90"/>
      <c r="D62" s="84"/>
      <c r="E62" s="85"/>
      <c r="F62" s="91"/>
      <c r="G62" s="91"/>
      <c r="H62" s="91"/>
      <c r="I62" s="91"/>
    </row>
    <row r="63" spans="1:9" s="79" customFormat="1" ht="15.75">
      <c r="A63" s="81"/>
      <c r="B63" s="82" t="s">
        <v>79</v>
      </c>
      <c r="C63" s="90"/>
      <c r="D63" s="84"/>
      <c r="E63" s="85"/>
      <c r="F63" s="91"/>
      <c r="G63" s="91"/>
      <c r="H63" s="91"/>
      <c r="I63" s="91"/>
    </row>
    <row r="64" spans="1:9" s="79" customFormat="1" ht="15.75">
      <c r="A64" s="81"/>
      <c r="B64" s="82">
        <v>1</v>
      </c>
      <c r="C64" s="90" t="s">
        <v>78</v>
      </c>
      <c r="D64" s="84">
        <v>380</v>
      </c>
      <c r="E64" s="85" t="s">
        <v>7</v>
      </c>
      <c r="F64" s="91">
        <v>0</v>
      </c>
      <c r="G64" s="91">
        <v>0</v>
      </c>
      <c r="H64" s="92">
        <f aca="true" t="shared" si="8" ref="H64:H77">D64*F64</f>
        <v>0</v>
      </c>
      <c r="I64" s="91">
        <f aca="true" t="shared" si="9" ref="I64:I77">D64*G64</f>
        <v>0</v>
      </c>
    </row>
    <row r="65" spans="1:9" s="79" customFormat="1" ht="15.75">
      <c r="A65" s="81"/>
      <c r="B65" s="82">
        <v>2</v>
      </c>
      <c r="C65" s="90" t="s">
        <v>77</v>
      </c>
      <c r="D65" s="84">
        <v>430</v>
      </c>
      <c r="E65" s="85" t="s">
        <v>7</v>
      </c>
      <c r="F65" s="91">
        <v>0</v>
      </c>
      <c r="G65" s="91">
        <v>0</v>
      </c>
      <c r="H65" s="92">
        <f t="shared" si="8"/>
        <v>0</v>
      </c>
      <c r="I65" s="91">
        <f t="shared" si="9"/>
        <v>0</v>
      </c>
    </row>
    <row r="66" spans="1:9" s="79" customFormat="1" ht="15.75">
      <c r="A66" s="81"/>
      <c r="B66" s="82">
        <v>3</v>
      </c>
      <c r="C66" s="90" t="s">
        <v>76</v>
      </c>
      <c r="D66" s="84">
        <v>10</v>
      </c>
      <c r="E66" s="85" t="s">
        <v>7</v>
      </c>
      <c r="F66" s="91">
        <v>0</v>
      </c>
      <c r="G66" s="91">
        <v>0</v>
      </c>
      <c r="H66" s="92">
        <f t="shared" si="8"/>
        <v>0</v>
      </c>
      <c r="I66" s="91">
        <f t="shared" si="9"/>
        <v>0</v>
      </c>
    </row>
    <row r="67" spans="1:9" s="79" customFormat="1" ht="15.75">
      <c r="A67" s="81"/>
      <c r="B67" s="82">
        <v>4</v>
      </c>
      <c r="C67" s="90" t="s">
        <v>402</v>
      </c>
      <c r="D67" s="84">
        <v>50</v>
      </c>
      <c r="E67" s="85" t="s">
        <v>7</v>
      </c>
      <c r="F67" s="91">
        <v>0</v>
      </c>
      <c r="G67" s="91">
        <v>0</v>
      </c>
      <c r="H67" s="92">
        <f t="shared" si="8"/>
        <v>0</v>
      </c>
      <c r="I67" s="91">
        <f t="shared" si="9"/>
        <v>0</v>
      </c>
    </row>
    <row r="68" spans="1:9" s="79" customFormat="1" ht="15.75">
      <c r="A68" s="81"/>
      <c r="B68" s="82">
        <v>5</v>
      </c>
      <c r="C68" s="90" t="s">
        <v>403</v>
      </c>
      <c r="D68" s="84">
        <v>25</v>
      </c>
      <c r="E68" s="85" t="s">
        <v>7</v>
      </c>
      <c r="F68" s="91">
        <v>0</v>
      </c>
      <c r="G68" s="91">
        <v>0</v>
      </c>
      <c r="H68" s="92">
        <f>D68*F68</f>
        <v>0</v>
      </c>
      <c r="I68" s="91">
        <f>D68*G68</f>
        <v>0</v>
      </c>
    </row>
    <row r="69" spans="1:9" s="79" customFormat="1" ht="15.75">
      <c r="A69" s="81"/>
      <c r="B69" s="82">
        <v>6</v>
      </c>
      <c r="C69" s="90" t="s">
        <v>404</v>
      </c>
      <c r="D69" s="84">
        <v>70</v>
      </c>
      <c r="E69" s="85" t="s">
        <v>7</v>
      </c>
      <c r="F69" s="91">
        <v>0</v>
      </c>
      <c r="G69" s="91">
        <v>0</v>
      </c>
      <c r="H69" s="92">
        <f t="shared" si="8"/>
        <v>0</v>
      </c>
      <c r="I69" s="91">
        <f t="shared" si="9"/>
        <v>0</v>
      </c>
    </row>
    <row r="70" spans="1:10" s="79" customFormat="1" ht="15.75">
      <c r="A70" s="81"/>
      <c r="B70" s="82">
        <v>7</v>
      </c>
      <c r="C70" s="90" t="s">
        <v>405</v>
      </c>
      <c r="D70" s="84">
        <v>75</v>
      </c>
      <c r="E70" s="85" t="s">
        <v>7</v>
      </c>
      <c r="F70" s="91">
        <v>0</v>
      </c>
      <c r="G70" s="91">
        <v>0</v>
      </c>
      <c r="H70" s="92">
        <f>D70*F70</f>
        <v>0</v>
      </c>
      <c r="I70" s="91">
        <f>D70*G70</f>
        <v>0</v>
      </c>
      <c r="J70" s="93"/>
    </row>
    <row r="71" spans="1:10" s="79" customFormat="1" ht="15.75">
      <c r="A71" s="81"/>
      <c r="B71" s="82">
        <v>8</v>
      </c>
      <c r="C71" s="90" t="s">
        <v>406</v>
      </c>
      <c r="D71" s="84">
        <v>30</v>
      </c>
      <c r="E71" s="85" t="s">
        <v>7</v>
      </c>
      <c r="F71" s="91">
        <v>0</v>
      </c>
      <c r="G71" s="91">
        <v>0</v>
      </c>
      <c r="H71" s="92">
        <f t="shared" si="8"/>
        <v>0</v>
      </c>
      <c r="I71" s="91">
        <f t="shared" si="9"/>
        <v>0</v>
      </c>
      <c r="J71" s="93"/>
    </row>
    <row r="72" spans="1:9" s="79" customFormat="1" ht="15.75">
      <c r="A72" s="81"/>
      <c r="B72" s="82">
        <v>9</v>
      </c>
      <c r="C72" s="90" t="s">
        <v>407</v>
      </c>
      <c r="D72" s="84">
        <v>25</v>
      </c>
      <c r="E72" s="85" t="s">
        <v>7</v>
      </c>
      <c r="F72" s="91">
        <v>0</v>
      </c>
      <c r="G72" s="91">
        <v>0</v>
      </c>
      <c r="H72" s="92">
        <f t="shared" si="8"/>
        <v>0</v>
      </c>
      <c r="I72" s="91">
        <f t="shared" si="9"/>
        <v>0</v>
      </c>
    </row>
    <row r="73" spans="1:10" s="79" customFormat="1" ht="15.75">
      <c r="A73" s="81"/>
      <c r="B73" s="82">
        <v>10</v>
      </c>
      <c r="C73" s="90" t="s">
        <v>408</v>
      </c>
      <c r="D73" s="84">
        <v>75</v>
      </c>
      <c r="E73" s="85" t="s">
        <v>7</v>
      </c>
      <c r="F73" s="91">
        <v>0</v>
      </c>
      <c r="G73" s="91">
        <v>0</v>
      </c>
      <c r="H73" s="92">
        <f t="shared" si="8"/>
        <v>0</v>
      </c>
      <c r="I73" s="91">
        <f t="shared" si="9"/>
        <v>0</v>
      </c>
      <c r="J73" s="93"/>
    </row>
    <row r="74" spans="1:10" s="79" customFormat="1" ht="15.75">
      <c r="A74" s="81"/>
      <c r="B74" s="82">
        <v>11</v>
      </c>
      <c r="C74" s="90" t="s">
        <v>409</v>
      </c>
      <c r="D74" s="84">
        <v>70</v>
      </c>
      <c r="E74" s="85" t="s">
        <v>7</v>
      </c>
      <c r="F74" s="91">
        <v>0</v>
      </c>
      <c r="G74" s="91">
        <v>0</v>
      </c>
      <c r="H74" s="92">
        <f>D74*F74</f>
        <v>0</v>
      </c>
      <c r="I74" s="91">
        <f>D74*G74</f>
        <v>0</v>
      </c>
      <c r="J74" s="93"/>
    </row>
    <row r="75" spans="1:10" s="79" customFormat="1" ht="15.75">
      <c r="A75" s="81"/>
      <c r="B75" s="82">
        <v>12</v>
      </c>
      <c r="C75" s="90" t="s">
        <v>410</v>
      </c>
      <c r="D75" s="84">
        <v>55</v>
      </c>
      <c r="E75" s="85" t="s">
        <v>7</v>
      </c>
      <c r="F75" s="91">
        <v>0</v>
      </c>
      <c r="G75" s="91">
        <v>0</v>
      </c>
      <c r="H75" s="92">
        <f>D75*F75</f>
        <v>0</v>
      </c>
      <c r="I75" s="91">
        <f>D75*G75</f>
        <v>0</v>
      </c>
      <c r="J75" s="93"/>
    </row>
    <row r="76" spans="1:10" s="79" customFormat="1" ht="15.75">
      <c r="A76" s="81"/>
      <c r="B76" s="82">
        <v>13</v>
      </c>
      <c r="C76" s="90" t="s">
        <v>411</v>
      </c>
      <c r="D76" s="84">
        <v>225</v>
      </c>
      <c r="E76" s="85" t="s">
        <v>7</v>
      </c>
      <c r="F76" s="91">
        <v>0</v>
      </c>
      <c r="G76" s="91">
        <v>0</v>
      </c>
      <c r="H76" s="92">
        <f>D76*F76</f>
        <v>0</v>
      </c>
      <c r="I76" s="91">
        <f>D76*G76</f>
        <v>0</v>
      </c>
      <c r="J76" s="93"/>
    </row>
    <row r="77" spans="1:10" s="79" customFormat="1" ht="15.75">
      <c r="A77" s="81"/>
      <c r="B77" s="82">
        <v>14</v>
      </c>
      <c r="C77" s="90" t="s">
        <v>412</v>
      </c>
      <c r="D77" s="84">
        <v>10</v>
      </c>
      <c r="E77" s="85" t="s">
        <v>7</v>
      </c>
      <c r="F77" s="91">
        <v>0</v>
      </c>
      <c r="G77" s="91">
        <v>0</v>
      </c>
      <c r="H77" s="92">
        <f t="shared" si="8"/>
        <v>0</v>
      </c>
      <c r="I77" s="91">
        <f t="shared" si="9"/>
        <v>0</v>
      </c>
      <c r="J77" s="93"/>
    </row>
    <row r="78" spans="1:9" s="79" customFormat="1" ht="15.75">
      <c r="A78" s="87" t="s">
        <v>75</v>
      </c>
      <c r="B78" s="88"/>
      <c r="C78" s="90"/>
      <c r="D78" s="84"/>
      <c r="E78" s="85"/>
      <c r="F78" s="91"/>
      <c r="G78" s="91"/>
      <c r="H78" s="91"/>
      <c r="I78" s="91"/>
    </row>
    <row r="79" spans="1:9" s="79" customFormat="1" ht="15.75">
      <c r="A79" s="81"/>
      <c r="B79" s="82" t="s">
        <v>74</v>
      </c>
      <c r="C79" s="90"/>
      <c r="D79" s="84"/>
      <c r="E79" s="85"/>
      <c r="F79" s="91"/>
      <c r="G79" s="91"/>
      <c r="H79" s="91"/>
      <c r="I79" s="91"/>
    </row>
    <row r="80" spans="1:9" s="79" customFormat="1" ht="39">
      <c r="A80" s="81"/>
      <c r="B80" s="82">
        <v>1</v>
      </c>
      <c r="C80" s="90" t="s">
        <v>413</v>
      </c>
      <c r="D80" s="84">
        <v>5</v>
      </c>
      <c r="E80" s="85" t="s">
        <v>2</v>
      </c>
      <c r="F80" s="91">
        <v>0</v>
      </c>
      <c r="G80" s="91">
        <v>0</v>
      </c>
      <c r="H80" s="92">
        <f aca="true" t="shared" si="10" ref="H80:H86">D80*F80</f>
        <v>0</v>
      </c>
      <c r="I80" s="91">
        <f aca="true" t="shared" si="11" ref="I80:I86">D80*G80</f>
        <v>0</v>
      </c>
    </row>
    <row r="81" spans="1:9" s="79" customFormat="1" ht="39">
      <c r="A81" s="81"/>
      <c r="B81" s="82">
        <v>2</v>
      </c>
      <c r="C81" s="90" t="s">
        <v>414</v>
      </c>
      <c r="D81" s="84">
        <v>6</v>
      </c>
      <c r="E81" s="85" t="s">
        <v>2</v>
      </c>
      <c r="F81" s="91">
        <v>0</v>
      </c>
      <c r="G81" s="91">
        <v>0</v>
      </c>
      <c r="H81" s="92">
        <f t="shared" si="10"/>
        <v>0</v>
      </c>
      <c r="I81" s="91">
        <f t="shared" si="11"/>
        <v>0</v>
      </c>
    </row>
    <row r="82" spans="1:9" s="79" customFormat="1" ht="39">
      <c r="A82" s="81"/>
      <c r="B82" s="82">
        <v>3</v>
      </c>
      <c r="C82" s="90" t="s">
        <v>415</v>
      </c>
      <c r="D82" s="84">
        <v>1</v>
      </c>
      <c r="E82" s="85" t="s">
        <v>2</v>
      </c>
      <c r="F82" s="91">
        <v>0</v>
      </c>
      <c r="G82" s="91">
        <v>0</v>
      </c>
      <c r="H82" s="92">
        <f t="shared" si="10"/>
        <v>0</v>
      </c>
      <c r="I82" s="91">
        <f t="shared" si="11"/>
        <v>0</v>
      </c>
    </row>
    <row r="83" spans="1:9" s="79" customFormat="1" ht="39">
      <c r="A83" s="81"/>
      <c r="B83" s="82">
        <v>4</v>
      </c>
      <c r="C83" s="90" t="s">
        <v>416</v>
      </c>
      <c r="D83" s="84">
        <v>5</v>
      </c>
      <c r="E83" s="85" t="s">
        <v>2</v>
      </c>
      <c r="F83" s="91">
        <v>0</v>
      </c>
      <c r="G83" s="91">
        <v>0</v>
      </c>
      <c r="H83" s="92">
        <f t="shared" si="10"/>
        <v>0</v>
      </c>
      <c r="I83" s="91">
        <f t="shared" si="11"/>
        <v>0</v>
      </c>
    </row>
    <row r="84" spans="1:9" s="79" customFormat="1" ht="39">
      <c r="A84" s="81"/>
      <c r="B84" s="82">
        <v>5</v>
      </c>
      <c r="C84" s="90" t="s">
        <v>417</v>
      </c>
      <c r="D84" s="84">
        <v>3</v>
      </c>
      <c r="E84" s="85" t="s">
        <v>2</v>
      </c>
      <c r="F84" s="91">
        <v>0</v>
      </c>
      <c r="G84" s="91">
        <v>0</v>
      </c>
      <c r="H84" s="92">
        <f t="shared" si="10"/>
        <v>0</v>
      </c>
      <c r="I84" s="91">
        <f t="shared" si="11"/>
        <v>0</v>
      </c>
    </row>
    <row r="85" spans="1:9" s="79" customFormat="1" ht="51.75">
      <c r="A85" s="81"/>
      <c r="B85" s="82">
        <v>6</v>
      </c>
      <c r="C85" s="90" t="s">
        <v>418</v>
      </c>
      <c r="D85" s="84">
        <v>5</v>
      </c>
      <c r="E85" s="85" t="s">
        <v>2</v>
      </c>
      <c r="F85" s="91">
        <v>0</v>
      </c>
      <c r="G85" s="91">
        <v>0</v>
      </c>
      <c r="H85" s="92">
        <f t="shared" si="10"/>
        <v>0</v>
      </c>
      <c r="I85" s="91">
        <f t="shared" si="11"/>
        <v>0</v>
      </c>
    </row>
    <row r="86" spans="1:9" s="79" customFormat="1" ht="90">
      <c r="A86" s="81"/>
      <c r="B86" s="82">
        <v>7</v>
      </c>
      <c r="C86" s="90" t="s">
        <v>419</v>
      </c>
      <c r="D86" s="84">
        <v>5</v>
      </c>
      <c r="E86" s="85" t="s">
        <v>2</v>
      </c>
      <c r="F86" s="91">
        <v>0</v>
      </c>
      <c r="G86" s="91">
        <v>0</v>
      </c>
      <c r="H86" s="92">
        <f t="shared" si="10"/>
        <v>0</v>
      </c>
      <c r="I86" s="91">
        <f t="shared" si="11"/>
        <v>0</v>
      </c>
    </row>
    <row r="87" spans="1:9" s="79" customFormat="1" ht="15.75">
      <c r="A87" s="81"/>
      <c r="B87" s="82" t="s">
        <v>72</v>
      </c>
      <c r="C87" s="90"/>
      <c r="D87" s="84"/>
      <c r="E87" s="85"/>
      <c r="F87" s="91"/>
      <c r="G87" s="91"/>
      <c r="H87" s="91"/>
      <c r="I87" s="91"/>
    </row>
    <row r="88" spans="1:9" s="79" customFormat="1" ht="39">
      <c r="A88" s="81"/>
      <c r="B88" s="82">
        <v>1</v>
      </c>
      <c r="C88" s="90" t="s">
        <v>390</v>
      </c>
      <c r="D88" s="84">
        <v>11</v>
      </c>
      <c r="E88" s="85" t="s">
        <v>2</v>
      </c>
      <c r="F88" s="91">
        <v>0</v>
      </c>
      <c r="G88" s="91">
        <v>0</v>
      </c>
      <c r="H88" s="92">
        <f>D88*F88</f>
        <v>0</v>
      </c>
      <c r="I88" s="91">
        <f>D88*G88</f>
        <v>0</v>
      </c>
    </row>
    <row r="89" spans="1:9" s="79" customFormat="1" ht="15.75">
      <c r="A89" s="81"/>
      <c r="B89" s="82">
        <v>2</v>
      </c>
      <c r="C89" s="90" t="s">
        <v>420</v>
      </c>
      <c r="D89" s="84">
        <v>1</v>
      </c>
      <c r="E89" s="85" t="s">
        <v>70</v>
      </c>
      <c r="F89" s="91">
        <v>0</v>
      </c>
      <c r="G89" s="91">
        <v>0</v>
      </c>
      <c r="H89" s="92">
        <f>D89*F89</f>
        <v>0</v>
      </c>
      <c r="I89" s="91">
        <f>D89*G89</f>
        <v>0</v>
      </c>
    </row>
    <row r="90" spans="1:9" s="79" customFormat="1" ht="15.75">
      <c r="A90" s="87" t="s">
        <v>71</v>
      </c>
      <c r="B90" s="88"/>
      <c r="C90" s="90"/>
      <c r="D90" s="84"/>
      <c r="E90" s="85"/>
      <c r="F90" s="91"/>
      <c r="G90" s="91"/>
      <c r="H90" s="91"/>
      <c r="I90" s="91"/>
    </row>
    <row r="91" spans="1:9" s="79" customFormat="1" ht="15.75">
      <c r="A91" s="81"/>
      <c r="B91" s="89">
        <v>1</v>
      </c>
      <c r="C91" s="90" t="s">
        <v>421</v>
      </c>
      <c r="D91" s="84">
        <v>1</v>
      </c>
      <c r="E91" s="85" t="s">
        <v>70</v>
      </c>
      <c r="F91" s="91">
        <v>0</v>
      </c>
      <c r="G91" s="91">
        <v>0</v>
      </c>
      <c r="H91" s="92">
        <f>D91*F91</f>
        <v>0</v>
      </c>
      <c r="I91" s="91">
        <f>D91*G91</f>
        <v>0</v>
      </c>
    </row>
    <row r="92" spans="1:9" s="79" customFormat="1" ht="15.75">
      <c r="A92" s="81"/>
      <c r="B92" s="89">
        <v>2</v>
      </c>
      <c r="C92" s="90" t="s">
        <v>422</v>
      </c>
      <c r="D92" s="84">
        <v>1</v>
      </c>
      <c r="E92" s="85" t="s">
        <v>70</v>
      </c>
      <c r="F92" s="91">
        <v>0</v>
      </c>
      <c r="G92" s="91">
        <v>0</v>
      </c>
      <c r="H92" s="92">
        <f>D92*F92</f>
        <v>0</v>
      </c>
      <c r="I92" s="91">
        <f>D92*G92</f>
        <v>0</v>
      </c>
    </row>
    <row r="93" spans="1:9" s="79" customFormat="1" ht="15.75">
      <c r="A93" s="87" t="s">
        <v>69</v>
      </c>
      <c r="B93" s="88"/>
      <c r="C93" s="90"/>
      <c r="D93" s="84"/>
      <c r="E93" s="85"/>
      <c r="F93" s="91"/>
      <c r="G93" s="91"/>
      <c r="H93" s="91"/>
      <c r="I93" s="91"/>
    </row>
    <row r="94" spans="1:9" s="79" customFormat="1" ht="15.75">
      <c r="A94" s="81"/>
      <c r="B94" s="89">
        <v>1</v>
      </c>
      <c r="C94" s="90" t="s">
        <v>68</v>
      </c>
      <c r="D94" s="84">
        <v>1</v>
      </c>
      <c r="E94" s="85" t="s">
        <v>42</v>
      </c>
      <c r="F94" s="91"/>
      <c r="G94" s="91">
        <v>0</v>
      </c>
      <c r="H94" s="92">
        <f aca="true" t="shared" si="12" ref="H94:H99">D94*F94</f>
        <v>0</v>
      </c>
      <c r="I94" s="91">
        <f aca="true" t="shared" si="13" ref="I94:I99">D94*G94</f>
        <v>0</v>
      </c>
    </row>
    <row r="95" spans="1:9" s="79" customFormat="1" ht="15.75">
      <c r="A95" s="81"/>
      <c r="B95" s="89">
        <v>2</v>
      </c>
      <c r="C95" s="90" t="s">
        <v>423</v>
      </c>
      <c r="D95" s="84">
        <v>1</v>
      </c>
      <c r="E95" s="85" t="s">
        <v>42</v>
      </c>
      <c r="F95" s="91"/>
      <c r="G95" s="91">
        <v>0</v>
      </c>
      <c r="H95" s="92">
        <f t="shared" si="12"/>
        <v>0</v>
      </c>
      <c r="I95" s="91">
        <f t="shared" si="13"/>
        <v>0</v>
      </c>
    </row>
    <row r="96" spans="1:9" s="79" customFormat="1" ht="15.75">
      <c r="A96" s="81"/>
      <c r="B96" s="89">
        <v>3</v>
      </c>
      <c r="C96" s="90" t="s">
        <v>67</v>
      </c>
      <c r="D96" s="84">
        <v>1</v>
      </c>
      <c r="E96" s="85" t="s">
        <v>42</v>
      </c>
      <c r="F96" s="91"/>
      <c r="G96" s="91">
        <v>0</v>
      </c>
      <c r="H96" s="92">
        <f t="shared" si="12"/>
        <v>0</v>
      </c>
      <c r="I96" s="91">
        <f t="shared" si="13"/>
        <v>0</v>
      </c>
    </row>
    <row r="97" spans="1:9" s="79" customFormat="1" ht="26.25">
      <c r="A97" s="81"/>
      <c r="B97" s="89">
        <v>4</v>
      </c>
      <c r="C97" s="90" t="s">
        <v>424</v>
      </c>
      <c r="D97" s="84">
        <v>1</v>
      </c>
      <c r="E97" s="85" t="s">
        <v>42</v>
      </c>
      <c r="F97" s="91"/>
      <c r="G97" s="91">
        <v>0</v>
      </c>
      <c r="H97" s="92">
        <f t="shared" si="12"/>
        <v>0</v>
      </c>
      <c r="I97" s="91">
        <f t="shared" si="13"/>
        <v>0</v>
      </c>
    </row>
    <row r="98" spans="1:9" s="79" customFormat="1" ht="15.75">
      <c r="A98" s="81"/>
      <c r="B98" s="89">
        <v>5</v>
      </c>
      <c r="C98" s="90" t="s">
        <v>425</v>
      </c>
      <c r="D98" s="84">
        <v>1</v>
      </c>
      <c r="E98" s="85" t="s">
        <v>42</v>
      </c>
      <c r="F98" s="91"/>
      <c r="G98" s="91">
        <v>0</v>
      </c>
      <c r="H98" s="92">
        <f t="shared" si="12"/>
        <v>0</v>
      </c>
      <c r="I98" s="91">
        <f t="shared" si="13"/>
        <v>0</v>
      </c>
    </row>
    <row r="99" spans="1:10" s="79" customFormat="1" ht="15.75">
      <c r="A99" s="81"/>
      <c r="B99" s="89">
        <v>6</v>
      </c>
      <c r="C99" s="90" t="s">
        <v>426</v>
      </c>
      <c r="D99" s="84">
        <v>1</v>
      </c>
      <c r="E99" s="85" t="s">
        <v>42</v>
      </c>
      <c r="F99" s="91"/>
      <c r="G99" s="91">
        <v>0</v>
      </c>
      <c r="H99" s="92">
        <f t="shared" si="12"/>
        <v>0</v>
      </c>
      <c r="I99" s="91">
        <f t="shared" si="13"/>
        <v>0</v>
      </c>
      <c r="J99" s="93"/>
    </row>
    <row r="100" spans="1:9" s="79" customFormat="1" ht="15.75">
      <c r="A100" s="76"/>
      <c r="B100" s="77"/>
      <c r="C100" s="78"/>
      <c r="D100" s="78"/>
      <c r="F100" s="80"/>
      <c r="H100" s="94">
        <f>SUM(H6:H99)</f>
        <v>0</v>
      </c>
      <c r="I100" s="95">
        <f>SUM(I6:I99)</f>
        <v>0</v>
      </c>
    </row>
    <row r="101" spans="1:9" s="79" customFormat="1" ht="15.75">
      <c r="A101" s="76" t="s">
        <v>66</v>
      </c>
      <c r="B101" s="77"/>
      <c r="C101" s="78"/>
      <c r="D101" s="78"/>
      <c r="I101" s="80"/>
    </row>
    <row r="102" spans="1:9" s="79" customFormat="1" ht="15.75">
      <c r="A102" s="96" t="s">
        <v>427</v>
      </c>
      <c r="B102" s="77"/>
      <c r="C102" s="78"/>
      <c r="D102" s="78"/>
      <c r="G102" s="97" t="s">
        <v>428</v>
      </c>
      <c r="I102" s="98">
        <f>SUM(H100:I100)</f>
        <v>0</v>
      </c>
    </row>
    <row r="103" spans="1:9" s="79" customFormat="1" ht="15.75">
      <c r="A103" s="96" t="s">
        <v>429</v>
      </c>
      <c r="B103" s="77"/>
      <c r="C103" s="78"/>
      <c r="D103" s="78"/>
      <c r="I103" s="80"/>
    </row>
    <row r="104" spans="1:9" s="79" customFormat="1" ht="15.75">
      <c r="A104" s="76"/>
      <c r="B104" s="77"/>
      <c r="C104" s="78"/>
      <c r="D104" s="78"/>
      <c r="I104" s="80"/>
    </row>
  </sheetData>
  <sheetProtection/>
  <printOptions/>
  <pageMargins left="0.7874015748031497" right="0.7874015748031497"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dimension ref="B1:I118"/>
  <sheetViews>
    <sheetView zoomScalePageLayoutView="0" workbookViewId="0" topLeftCell="A103">
      <selection activeCell="I117" sqref="I117"/>
    </sheetView>
  </sheetViews>
  <sheetFormatPr defaultColWidth="9.140625" defaultRowHeight="12.75"/>
  <cols>
    <col min="2" max="2" width="34.28125" style="0" customWidth="1"/>
  </cols>
  <sheetData>
    <row r="1" spans="2:5" s="71" customFormat="1" ht="11.25">
      <c r="B1" s="72" t="s">
        <v>270</v>
      </c>
      <c r="C1" s="72"/>
      <c r="D1" s="72"/>
      <c r="E1" s="72"/>
    </row>
    <row r="2" spans="2:5" s="71" customFormat="1" ht="11.25">
      <c r="B2" s="72" t="s">
        <v>271</v>
      </c>
      <c r="C2" s="72"/>
      <c r="D2" s="72"/>
      <c r="E2" s="72"/>
    </row>
    <row r="3" spans="2:5" s="71" customFormat="1" ht="11.25">
      <c r="B3" s="73" t="s">
        <v>272</v>
      </c>
      <c r="C3" s="72"/>
      <c r="D3" s="72"/>
      <c r="E3" s="72"/>
    </row>
    <row r="4" spans="2:5" s="71" customFormat="1" ht="11.25">
      <c r="B4" s="72"/>
      <c r="C4" s="72"/>
      <c r="D4" s="72"/>
      <c r="E4" s="72"/>
    </row>
    <row r="5" spans="2:9" s="71" customFormat="1" ht="11.25">
      <c r="B5" s="72" t="s">
        <v>273</v>
      </c>
      <c r="C5" s="72" t="s">
        <v>274</v>
      </c>
      <c r="D5" s="72" t="s">
        <v>275</v>
      </c>
      <c r="E5" s="72" t="s">
        <v>276</v>
      </c>
      <c r="F5" s="71" t="s">
        <v>277</v>
      </c>
      <c r="G5" s="71" t="s">
        <v>278</v>
      </c>
      <c r="H5" s="71" t="s">
        <v>279</v>
      </c>
      <c r="I5" s="71" t="s">
        <v>280</v>
      </c>
    </row>
    <row r="6" spans="2:9" s="71" customFormat="1" ht="11.25">
      <c r="B6" s="72"/>
      <c r="C6" s="72"/>
      <c r="D6" s="72"/>
      <c r="H6" s="71">
        <f>PRODUCT(E6,F6)</f>
        <v>0</v>
      </c>
      <c r="I6" s="71">
        <f>PRODUCT(E6,G6)</f>
        <v>0</v>
      </c>
    </row>
    <row r="7" spans="2:4" s="71" customFormat="1" ht="11.25">
      <c r="B7" s="73" t="s">
        <v>281</v>
      </c>
      <c r="C7" s="72"/>
      <c r="D7" s="72"/>
    </row>
    <row r="8" spans="2:4" s="71" customFormat="1" ht="11.25">
      <c r="B8" s="72"/>
      <c r="C8" s="72"/>
      <c r="D8" s="72"/>
    </row>
    <row r="9" spans="2:9" s="71" customFormat="1" ht="22.5">
      <c r="B9" s="72" t="s">
        <v>282</v>
      </c>
      <c r="C9" s="72" t="s">
        <v>7</v>
      </c>
      <c r="D9" s="72" t="s">
        <v>283</v>
      </c>
      <c r="E9" s="71">
        <v>10</v>
      </c>
      <c r="F9" s="71">
        <v>0</v>
      </c>
      <c r="G9" s="71">
        <v>0</v>
      </c>
      <c r="H9" s="71">
        <f>PRODUCT(E9,F9)</f>
        <v>0</v>
      </c>
      <c r="I9" s="71">
        <f>PRODUCT(E9,G9)</f>
        <v>0</v>
      </c>
    </row>
    <row r="10" spans="2:9" s="71" customFormat="1" ht="11.25">
      <c r="B10" s="72"/>
      <c r="C10" s="72"/>
      <c r="D10" s="72" t="s">
        <v>284</v>
      </c>
      <c r="E10" s="71">
        <v>10</v>
      </c>
      <c r="F10" s="71">
        <v>0</v>
      </c>
      <c r="G10" s="71">
        <v>0</v>
      </c>
      <c r="H10" s="71">
        <f>PRODUCT(E10,F10)</f>
        <v>0</v>
      </c>
      <c r="I10" s="71">
        <f>PRODUCT(E10,G10)</f>
        <v>0</v>
      </c>
    </row>
    <row r="11" spans="2:9" s="71" customFormat="1" ht="11.25">
      <c r="B11" s="72"/>
      <c r="C11" s="72"/>
      <c r="D11" s="72" t="s">
        <v>285</v>
      </c>
      <c r="E11" s="71">
        <v>18</v>
      </c>
      <c r="F11" s="71">
        <v>0</v>
      </c>
      <c r="G11" s="71">
        <v>0</v>
      </c>
      <c r="H11" s="71">
        <f>PRODUCT(E11,F11)</f>
        <v>0</v>
      </c>
      <c r="I11" s="71">
        <f>PRODUCT(E11,G11)</f>
        <v>0</v>
      </c>
    </row>
    <row r="12" spans="2:9" s="71" customFormat="1" ht="11.25">
      <c r="B12" s="72"/>
      <c r="C12" s="72"/>
      <c r="D12" s="72" t="s">
        <v>286</v>
      </c>
      <c r="E12" s="71">
        <v>6</v>
      </c>
      <c r="F12" s="71">
        <v>0</v>
      </c>
      <c r="G12" s="71">
        <v>0</v>
      </c>
      <c r="H12" s="71">
        <f>PRODUCT(E12,F12)</f>
        <v>0</v>
      </c>
      <c r="I12" s="71">
        <f>PRODUCT(E12,G12)</f>
        <v>0</v>
      </c>
    </row>
    <row r="13" spans="2:9" s="71" customFormat="1" ht="11.25">
      <c r="B13" s="72"/>
      <c r="C13" s="72"/>
      <c r="D13" s="72" t="s">
        <v>287</v>
      </c>
      <c r="E13" s="71">
        <v>6</v>
      </c>
      <c r="F13" s="71">
        <v>0</v>
      </c>
      <c r="G13" s="71">
        <v>0</v>
      </c>
      <c r="H13" s="71">
        <f>PRODUCT(E13,F13)</f>
        <v>0</v>
      </c>
      <c r="I13" s="71">
        <f>PRODUCT(E13,G13)</f>
        <v>0</v>
      </c>
    </row>
    <row r="14" spans="2:4" s="71" customFormat="1" ht="11.25">
      <c r="B14" s="72"/>
      <c r="C14" s="72"/>
      <c r="D14" s="72"/>
    </row>
    <row r="15" spans="2:9" s="71" customFormat="1" ht="22.5">
      <c r="B15" s="72" t="s">
        <v>288</v>
      </c>
      <c r="C15" s="72" t="s">
        <v>7</v>
      </c>
      <c r="D15" s="72" t="s">
        <v>286</v>
      </c>
      <c r="E15" s="71">
        <v>22</v>
      </c>
      <c r="F15" s="71">
        <v>0</v>
      </c>
      <c r="G15" s="71">
        <v>0</v>
      </c>
      <c r="H15" s="71">
        <f>PRODUCT(E15,F15)</f>
        <v>0</v>
      </c>
      <c r="I15" s="71">
        <f>PRODUCT(E15,G15)</f>
        <v>0</v>
      </c>
    </row>
    <row r="16" spans="2:9" s="71" customFormat="1" ht="11.25">
      <c r="B16" s="72"/>
      <c r="C16" s="72"/>
      <c r="D16" s="72" t="s">
        <v>287</v>
      </c>
      <c r="E16" s="71">
        <v>32</v>
      </c>
      <c r="F16" s="71">
        <v>0</v>
      </c>
      <c r="G16" s="71">
        <v>0</v>
      </c>
      <c r="H16" s="71">
        <f>PRODUCT(E16,F16)</f>
        <v>0</v>
      </c>
      <c r="I16" s="71">
        <f>PRODUCT(E16,G16)</f>
        <v>0</v>
      </c>
    </row>
    <row r="17" spans="2:4" s="71" customFormat="1" ht="11.25">
      <c r="B17" s="72"/>
      <c r="C17" s="72"/>
      <c r="D17" s="72"/>
    </row>
    <row r="18" spans="2:9" s="71" customFormat="1" ht="11.25">
      <c r="B18" s="72" t="s">
        <v>289</v>
      </c>
      <c r="C18" s="72" t="s">
        <v>7</v>
      </c>
      <c r="D18" s="72" t="s">
        <v>290</v>
      </c>
      <c r="E18" s="71">
        <v>2</v>
      </c>
      <c r="F18" s="71">
        <v>0</v>
      </c>
      <c r="G18" s="71">
        <v>0</v>
      </c>
      <c r="H18" s="71">
        <f>PRODUCT(E18,F18)</f>
        <v>0</v>
      </c>
      <c r="I18" s="71">
        <f>PRODUCT(E18,G18)</f>
        <v>0</v>
      </c>
    </row>
    <row r="19" spans="2:4" s="71" customFormat="1" ht="11.25">
      <c r="B19" s="72"/>
      <c r="C19" s="72"/>
      <c r="D19" s="72"/>
    </row>
    <row r="20" spans="2:9" s="71" customFormat="1" ht="22.5">
      <c r="B20" s="72" t="s">
        <v>291</v>
      </c>
      <c r="C20" s="72" t="s">
        <v>7</v>
      </c>
      <c r="D20" s="72" t="s">
        <v>292</v>
      </c>
      <c r="E20" s="71">
        <v>20</v>
      </c>
      <c r="F20" s="71">
        <v>0</v>
      </c>
      <c r="G20" s="71">
        <v>0</v>
      </c>
      <c r="H20" s="71">
        <f>PRODUCT(E20,F20)</f>
        <v>0</v>
      </c>
      <c r="I20" s="71">
        <f>PRODUCT(E20,G20)</f>
        <v>0</v>
      </c>
    </row>
    <row r="21" spans="2:9" s="71" customFormat="1" ht="11.25">
      <c r="B21" s="72"/>
      <c r="C21" s="72"/>
      <c r="D21" s="72" t="s">
        <v>293</v>
      </c>
      <c r="E21" s="71">
        <v>10</v>
      </c>
      <c r="F21" s="71">
        <v>0</v>
      </c>
      <c r="G21" s="71">
        <v>0</v>
      </c>
      <c r="H21" s="71">
        <f>PRODUCT(E21,F21)</f>
        <v>0</v>
      </c>
      <c r="I21" s="71">
        <f>PRODUCT(E21,G21)</f>
        <v>0</v>
      </c>
    </row>
    <row r="22" spans="2:9" s="71" customFormat="1" ht="11.25">
      <c r="B22" s="72"/>
      <c r="C22" s="72"/>
      <c r="D22" s="72" t="s">
        <v>294</v>
      </c>
      <c r="E22" s="71">
        <v>16</v>
      </c>
      <c r="F22" s="71">
        <v>0</v>
      </c>
      <c r="G22" s="71">
        <v>0</v>
      </c>
      <c r="H22" s="71">
        <f>PRODUCT(E22,F22)</f>
        <v>0</v>
      </c>
      <c r="I22" s="71">
        <f>PRODUCT(E22,G22)</f>
        <v>0</v>
      </c>
    </row>
    <row r="23" spans="2:9" s="71" customFormat="1" ht="11.25">
      <c r="B23" s="72"/>
      <c r="C23" s="72"/>
      <c r="D23" s="72" t="s">
        <v>290</v>
      </c>
      <c r="E23" s="71">
        <v>4</v>
      </c>
      <c r="F23" s="71">
        <v>0</v>
      </c>
      <c r="G23" s="71">
        <v>0</v>
      </c>
      <c r="H23" s="71">
        <f>PRODUCT(E23,F23)</f>
        <v>0</v>
      </c>
      <c r="I23" s="71">
        <f>PRODUCT(E23,G23)</f>
        <v>0</v>
      </c>
    </row>
    <row r="24" spans="2:4" s="71" customFormat="1" ht="11.25">
      <c r="B24" s="72"/>
      <c r="C24" s="72"/>
      <c r="D24" s="72"/>
    </row>
    <row r="25" spans="2:9" s="71" customFormat="1" ht="22.5">
      <c r="B25" s="72" t="s">
        <v>295</v>
      </c>
      <c r="C25" s="72" t="s">
        <v>2</v>
      </c>
      <c r="D25" s="72"/>
      <c r="E25" s="71">
        <v>1</v>
      </c>
      <c r="F25" s="71">
        <v>0</v>
      </c>
      <c r="G25" s="71">
        <v>0</v>
      </c>
      <c r="H25" s="71">
        <f>PRODUCT(E25,F25)</f>
        <v>0</v>
      </c>
      <c r="I25" s="71">
        <f>PRODUCT(E25,G25)</f>
        <v>0</v>
      </c>
    </row>
    <row r="26" spans="2:4" s="71" customFormat="1" ht="11.25">
      <c r="B26" s="72"/>
      <c r="C26" s="72"/>
      <c r="D26" s="72"/>
    </row>
    <row r="27" spans="2:9" s="71" customFormat="1" ht="11.25">
      <c r="B27" s="72" t="s">
        <v>296</v>
      </c>
      <c r="C27" s="72" t="s">
        <v>2</v>
      </c>
      <c r="D27" s="72" t="s">
        <v>297</v>
      </c>
      <c r="E27" s="71">
        <v>1</v>
      </c>
      <c r="F27" s="71">
        <v>0</v>
      </c>
      <c r="G27" s="71">
        <v>0</v>
      </c>
      <c r="H27" s="71">
        <f>PRODUCT(E27,F27)</f>
        <v>0</v>
      </c>
      <c r="I27" s="71">
        <f>PRODUCT(E27,G27)</f>
        <v>0</v>
      </c>
    </row>
    <row r="28" spans="2:4" s="71" customFormat="1" ht="11.25">
      <c r="B28" s="72"/>
      <c r="C28" s="72"/>
      <c r="D28" s="72"/>
    </row>
    <row r="29" spans="2:9" s="71" customFormat="1" ht="11.25">
      <c r="B29" s="72" t="s">
        <v>298</v>
      </c>
      <c r="C29" s="72" t="s">
        <v>2</v>
      </c>
      <c r="D29" s="72" t="s">
        <v>299</v>
      </c>
      <c r="E29" s="71">
        <v>1</v>
      </c>
      <c r="F29" s="71">
        <v>0</v>
      </c>
      <c r="G29" s="71">
        <v>0</v>
      </c>
      <c r="H29" s="71">
        <f>PRODUCT(E29,F29)</f>
        <v>0</v>
      </c>
      <c r="I29" s="71">
        <f>PRODUCT(E29,G29)</f>
        <v>0</v>
      </c>
    </row>
    <row r="30" spans="2:4" s="71" customFormat="1" ht="11.25">
      <c r="B30" s="72"/>
      <c r="C30" s="72"/>
      <c r="D30" s="72"/>
    </row>
    <row r="31" spans="2:9" s="71" customFormat="1" ht="11.25">
      <c r="B31" s="72" t="s">
        <v>300</v>
      </c>
      <c r="C31" s="72" t="s">
        <v>2</v>
      </c>
      <c r="D31" s="72" t="s">
        <v>299</v>
      </c>
      <c r="E31" s="71">
        <v>2</v>
      </c>
      <c r="F31" s="71">
        <v>0</v>
      </c>
      <c r="G31" s="71">
        <v>0</v>
      </c>
      <c r="H31" s="71">
        <f>PRODUCT(E31,F31)</f>
        <v>0</v>
      </c>
      <c r="I31" s="71">
        <f>PRODUCT(E31,G31)</f>
        <v>0</v>
      </c>
    </row>
    <row r="32" spans="2:9" s="71" customFormat="1" ht="11.25">
      <c r="B32" s="72"/>
      <c r="C32" s="72"/>
      <c r="D32" s="72" t="s">
        <v>301</v>
      </c>
      <c r="E32" s="71">
        <v>2</v>
      </c>
      <c r="F32" s="71">
        <v>0</v>
      </c>
      <c r="G32" s="71">
        <v>0</v>
      </c>
      <c r="H32" s="71">
        <f>PRODUCT(E32,F32)</f>
        <v>0</v>
      </c>
      <c r="I32" s="71">
        <f>PRODUCT(E32,G32)</f>
        <v>0</v>
      </c>
    </row>
    <row r="33" spans="2:9" s="71" customFormat="1" ht="11.25">
      <c r="B33" s="72"/>
      <c r="C33" s="72"/>
      <c r="D33" s="72" t="s">
        <v>302</v>
      </c>
      <c r="E33" s="71">
        <v>2</v>
      </c>
      <c r="F33" s="71">
        <v>0</v>
      </c>
      <c r="G33" s="71">
        <v>0</v>
      </c>
      <c r="H33" s="71">
        <f>PRODUCT(E33,F33)</f>
        <v>0</v>
      </c>
      <c r="I33" s="71">
        <f>PRODUCT(E33,G33)</f>
        <v>0</v>
      </c>
    </row>
    <row r="34" spans="2:4" s="71" customFormat="1" ht="11.25">
      <c r="B34" s="72"/>
      <c r="C34" s="72"/>
      <c r="D34" s="72"/>
    </row>
    <row r="35" spans="2:9" s="71" customFormat="1" ht="11.25">
      <c r="B35" s="72" t="s">
        <v>303</v>
      </c>
      <c r="C35" s="72" t="s">
        <v>2</v>
      </c>
      <c r="D35" s="72" t="s">
        <v>302</v>
      </c>
      <c r="E35" s="71">
        <v>1</v>
      </c>
      <c r="F35" s="71">
        <v>0</v>
      </c>
      <c r="G35" s="71">
        <v>0</v>
      </c>
      <c r="H35" s="71">
        <f>PRODUCT(E35,F35)</f>
        <v>0</v>
      </c>
      <c r="I35" s="71">
        <f>PRODUCT(E35,G35)</f>
        <v>0</v>
      </c>
    </row>
    <row r="36" spans="2:4" s="71" customFormat="1" ht="11.25">
      <c r="B36" s="72"/>
      <c r="C36" s="72"/>
      <c r="D36" s="72"/>
    </row>
    <row r="37" spans="2:9" s="71" customFormat="1" ht="11.25">
      <c r="B37" s="72" t="s">
        <v>304</v>
      </c>
      <c r="C37" s="72" t="s">
        <v>2</v>
      </c>
      <c r="D37" s="72"/>
      <c r="E37" s="71">
        <v>1</v>
      </c>
      <c r="F37" s="71">
        <v>0</v>
      </c>
      <c r="G37" s="71">
        <v>0</v>
      </c>
      <c r="H37" s="71">
        <f>PRODUCT(E37,F37)</f>
        <v>0</v>
      </c>
      <c r="I37" s="71">
        <f>PRODUCT(E37,G37)</f>
        <v>0</v>
      </c>
    </row>
    <row r="38" spans="2:4" s="71" customFormat="1" ht="11.25">
      <c r="B38" s="72"/>
      <c r="C38" s="72"/>
      <c r="D38" s="72"/>
    </row>
    <row r="39" spans="2:9" s="71" customFormat="1" ht="11.25">
      <c r="B39" s="72" t="s">
        <v>305</v>
      </c>
      <c r="C39" s="72" t="s">
        <v>2</v>
      </c>
      <c r="D39" s="72" t="s">
        <v>302</v>
      </c>
      <c r="E39" s="71">
        <v>1</v>
      </c>
      <c r="F39" s="71">
        <v>0</v>
      </c>
      <c r="G39" s="71">
        <v>0</v>
      </c>
      <c r="H39" s="71">
        <f>PRODUCT(E39,F39)</f>
        <v>0</v>
      </c>
      <c r="I39" s="71">
        <f>PRODUCT(E39,G39)</f>
        <v>0</v>
      </c>
    </row>
    <row r="40" spans="2:4" s="71" customFormat="1" ht="11.25">
      <c r="B40" s="72"/>
      <c r="C40" s="72"/>
      <c r="D40" s="72"/>
    </row>
    <row r="41" spans="2:9" s="71" customFormat="1" ht="11.25">
      <c r="B41" s="72" t="s">
        <v>306</v>
      </c>
      <c r="C41" s="72" t="s">
        <v>2</v>
      </c>
      <c r="D41" s="72"/>
      <c r="E41" s="71">
        <v>2</v>
      </c>
      <c r="F41" s="71">
        <v>0</v>
      </c>
      <c r="G41" s="71">
        <v>0</v>
      </c>
      <c r="H41" s="71">
        <f>PRODUCT(E41,F41)</f>
        <v>0</v>
      </c>
      <c r="I41" s="71">
        <f>PRODUCT(E41,G41)</f>
        <v>0</v>
      </c>
    </row>
    <row r="42" spans="2:4" s="71" customFormat="1" ht="11.25">
      <c r="B42" s="72"/>
      <c r="C42" s="72"/>
      <c r="D42" s="72"/>
    </row>
    <row r="43" spans="2:9" s="71" customFormat="1" ht="11.25">
      <c r="B43" s="72" t="s">
        <v>307</v>
      </c>
      <c r="C43" s="72" t="s">
        <v>2</v>
      </c>
      <c r="D43" s="72" t="s">
        <v>302</v>
      </c>
      <c r="F43" s="71">
        <v>0</v>
      </c>
      <c r="G43" s="71">
        <v>0</v>
      </c>
      <c r="H43" s="71">
        <f>PRODUCT(E43,F43)</f>
        <v>0</v>
      </c>
      <c r="I43" s="71">
        <f>PRODUCT(E43,G43)</f>
        <v>0</v>
      </c>
    </row>
    <row r="44" spans="2:4" s="71" customFormat="1" ht="11.25">
      <c r="B44" s="72"/>
      <c r="C44" s="72"/>
      <c r="D44" s="72"/>
    </row>
    <row r="45" spans="2:9" s="71" customFormat="1" ht="22.5">
      <c r="B45" s="72" t="s">
        <v>308</v>
      </c>
      <c r="C45" s="72" t="s">
        <v>2</v>
      </c>
      <c r="D45" s="72"/>
      <c r="E45" s="71">
        <v>1</v>
      </c>
      <c r="F45" s="71">
        <v>0</v>
      </c>
      <c r="G45" s="71">
        <v>0</v>
      </c>
      <c r="H45" s="71">
        <f>PRODUCT(E45,F45)</f>
        <v>0</v>
      </c>
      <c r="I45" s="71">
        <f>PRODUCT(E45,G45)</f>
        <v>0</v>
      </c>
    </row>
    <row r="46" spans="2:4" s="71" customFormat="1" ht="11.25">
      <c r="B46" s="72"/>
      <c r="C46" s="72"/>
      <c r="D46" s="72"/>
    </row>
    <row r="47" spans="2:4" s="71" customFormat="1" ht="22.5">
      <c r="B47" s="72" t="s">
        <v>309</v>
      </c>
      <c r="C47" s="72"/>
      <c r="D47" s="72"/>
    </row>
    <row r="48" spans="2:9" s="71" customFormat="1" ht="11.25">
      <c r="B48" s="72" t="s">
        <v>310</v>
      </c>
      <c r="C48" s="72" t="s">
        <v>2</v>
      </c>
      <c r="D48" s="72"/>
      <c r="E48" s="71">
        <v>2</v>
      </c>
      <c r="F48" s="71">
        <v>0</v>
      </c>
      <c r="G48" s="71">
        <v>0</v>
      </c>
      <c r="H48" s="71">
        <f>PRODUCT(E48,F48)</f>
        <v>0</v>
      </c>
      <c r="I48" s="71">
        <f>PRODUCT(E48,G48)</f>
        <v>0</v>
      </c>
    </row>
    <row r="49" spans="2:4" s="71" customFormat="1" ht="11.25">
      <c r="B49" s="72"/>
      <c r="C49" s="72"/>
      <c r="D49" s="72"/>
    </row>
    <row r="50" spans="2:9" s="71" customFormat="1" ht="22.5">
      <c r="B50" s="72" t="s">
        <v>311</v>
      </c>
      <c r="C50" s="72" t="s">
        <v>2</v>
      </c>
      <c r="D50" s="72"/>
      <c r="E50" s="71">
        <v>1</v>
      </c>
      <c r="F50" s="71">
        <v>0</v>
      </c>
      <c r="G50" s="71">
        <v>0</v>
      </c>
      <c r="H50" s="71">
        <f>PRODUCT(E50,F50)</f>
        <v>0</v>
      </c>
      <c r="I50" s="71">
        <f>PRODUCT(E50,G50)</f>
        <v>0</v>
      </c>
    </row>
    <row r="51" spans="2:4" s="71" customFormat="1" ht="11.25">
      <c r="B51" s="72"/>
      <c r="C51" s="72"/>
      <c r="D51" s="72"/>
    </row>
    <row r="52" spans="2:9" s="71" customFormat="1" ht="22.5">
      <c r="B52" s="72" t="s">
        <v>312</v>
      </c>
      <c r="C52" s="72" t="s">
        <v>2</v>
      </c>
      <c r="D52" s="72"/>
      <c r="E52" s="71">
        <v>2</v>
      </c>
      <c r="F52" s="71">
        <v>0</v>
      </c>
      <c r="G52" s="71">
        <v>0</v>
      </c>
      <c r="H52" s="71">
        <f>PRODUCT(E52,F52)</f>
        <v>0</v>
      </c>
      <c r="I52" s="71">
        <f>PRODUCT(E52,G52)</f>
        <v>0</v>
      </c>
    </row>
    <row r="53" spans="2:4" s="71" customFormat="1" ht="11.25">
      <c r="B53" s="72"/>
      <c r="C53" s="72"/>
      <c r="D53" s="72"/>
    </row>
    <row r="54" spans="2:9" s="71" customFormat="1" ht="11.25">
      <c r="B54" s="72" t="s">
        <v>313</v>
      </c>
      <c r="C54" s="72" t="s">
        <v>2</v>
      </c>
      <c r="D54" s="72"/>
      <c r="E54" s="71">
        <v>1</v>
      </c>
      <c r="F54" s="71">
        <v>0</v>
      </c>
      <c r="G54" s="71">
        <v>0</v>
      </c>
      <c r="H54" s="71">
        <f>PRODUCT(E54,F54)</f>
        <v>0</v>
      </c>
      <c r="I54" s="71">
        <f>PRODUCT(E54,G54)</f>
        <v>0</v>
      </c>
    </row>
    <row r="55" spans="2:4" s="71" customFormat="1" ht="11.25">
      <c r="B55" s="72"/>
      <c r="C55" s="72"/>
      <c r="D55" s="72"/>
    </row>
    <row r="56" spans="2:9" s="71" customFormat="1" ht="22.5">
      <c r="B56" s="72" t="s">
        <v>314</v>
      </c>
      <c r="C56" s="72" t="s">
        <v>2</v>
      </c>
      <c r="D56" s="72"/>
      <c r="E56" s="71">
        <v>1</v>
      </c>
      <c r="F56" s="71">
        <v>0</v>
      </c>
      <c r="G56" s="71">
        <v>0</v>
      </c>
      <c r="H56" s="71">
        <f>PRODUCT(E56,F56)</f>
        <v>0</v>
      </c>
      <c r="I56" s="71">
        <f>PRODUCT(E56,G56)</f>
        <v>0</v>
      </c>
    </row>
    <row r="57" spans="2:4" s="71" customFormat="1" ht="11.25">
      <c r="B57" s="72"/>
      <c r="C57" s="72"/>
      <c r="D57" s="72"/>
    </row>
    <row r="58" spans="2:9" s="71" customFormat="1" ht="33.75">
      <c r="B58" s="72" t="s">
        <v>315</v>
      </c>
      <c r="C58" s="72" t="s">
        <v>2</v>
      </c>
      <c r="D58" s="72"/>
      <c r="E58" s="71">
        <v>1</v>
      </c>
      <c r="F58" s="71">
        <v>0</v>
      </c>
      <c r="G58" s="71">
        <v>0</v>
      </c>
      <c r="H58" s="71">
        <f>PRODUCT(E58,F58)</f>
        <v>0</v>
      </c>
      <c r="I58" s="71">
        <f>PRODUCT(E58,G58)</f>
        <v>0</v>
      </c>
    </row>
    <row r="59" spans="2:4" s="71" customFormat="1" ht="11.25">
      <c r="B59" s="72"/>
      <c r="C59" s="72"/>
      <c r="D59" s="72"/>
    </row>
    <row r="60" spans="2:9" s="71" customFormat="1" ht="11.25">
      <c r="B60" s="72" t="s">
        <v>316</v>
      </c>
      <c r="C60" s="72" t="s">
        <v>2</v>
      </c>
      <c r="D60" s="72"/>
      <c r="E60" s="71">
        <v>1</v>
      </c>
      <c r="F60" s="71">
        <v>0</v>
      </c>
      <c r="G60" s="71">
        <v>0</v>
      </c>
      <c r="H60" s="71">
        <f>PRODUCT(E60,F60)</f>
        <v>0</v>
      </c>
      <c r="I60" s="71">
        <f>PRODUCT(E60,G60)</f>
        <v>0</v>
      </c>
    </row>
    <row r="61" spans="2:4" s="71" customFormat="1" ht="11.25">
      <c r="B61" s="72"/>
      <c r="C61" s="72"/>
      <c r="D61" s="72"/>
    </row>
    <row r="62" spans="2:9" s="71" customFormat="1" ht="11.25">
      <c r="B62" s="72" t="s">
        <v>317</v>
      </c>
      <c r="C62" s="72" t="s">
        <v>2</v>
      </c>
      <c r="D62" s="72"/>
      <c r="E62" s="71">
        <v>1</v>
      </c>
      <c r="F62" s="71">
        <v>0</v>
      </c>
      <c r="G62" s="71">
        <v>0</v>
      </c>
      <c r="H62" s="71">
        <f>PRODUCT(E62,F62)</f>
        <v>0</v>
      </c>
      <c r="I62" s="71">
        <f>PRODUCT(E62,G62)</f>
        <v>0</v>
      </c>
    </row>
    <row r="63" spans="2:4" s="71" customFormat="1" ht="11.25">
      <c r="B63" s="72"/>
      <c r="C63" s="72"/>
      <c r="D63" s="72"/>
    </row>
    <row r="64" spans="2:9" s="71" customFormat="1" ht="11.25">
      <c r="B64" s="72" t="s">
        <v>318</v>
      </c>
      <c r="C64" s="72" t="s">
        <v>2</v>
      </c>
      <c r="D64" s="72"/>
      <c r="E64" s="71">
        <v>1</v>
      </c>
      <c r="F64" s="71">
        <v>0</v>
      </c>
      <c r="G64" s="71">
        <v>0</v>
      </c>
      <c r="H64" s="71">
        <f>PRODUCT(E64,F64)</f>
        <v>0</v>
      </c>
      <c r="I64" s="71">
        <f>PRODUCT(E64,G64)</f>
        <v>0</v>
      </c>
    </row>
    <row r="65" spans="2:4" s="71" customFormat="1" ht="11.25">
      <c r="B65" s="72"/>
      <c r="C65" s="72"/>
      <c r="D65" s="72"/>
    </row>
    <row r="66" spans="2:9" s="71" customFormat="1" ht="11.25">
      <c r="B66" s="72" t="s">
        <v>319</v>
      </c>
      <c r="C66" s="72" t="s">
        <v>2</v>
      </c>
      <c r="D66" s="72"/>
      <c r="E66" s="71">
        <v>2</v>
      </c>
      <c r="F66" s="71">
        <v>0</v>
      </c>
      <c r="G66" s="71">
        <v>0</v>
      </c>
      <c r="H66" s="71">
        <f>PRODUCT(E66,F66)</f>
        <v>0</v>
      </c>
      <c r="I66" s="71">
        <f>PRODUCT(E66,G66)</f>
        <v>0</v>
      </c>
    </row>
    <row r="67" spans="2:4" s="71" customFormat="1" ht="11.25">
      <c r="B67" s="72"/>
      <c r="C67" s="72"/>
      <c r="D67" s="72"/>
    </row>
    <row r="68" spans="2:9" s="71" customFormat="1" ht="11.25">
      <c r="B68" s="72" t="s">
        <v>320</v>
      </c>
      <c r="C68" s="72" t="s">
        <v>70</v>
      </c>
      <c r="D68" s="72"/>
      <c r="E68" s="71">
        <v>1</v>
      </c>
      <c r="F68" s="71">
        <v>0</v>
      </c>
      <c r="G68" s="71">
        <v>0</v>
      </c>
      <c r="H68" s="71">
        <f>PRODUCT(E68,F68)</f>
        <v>0</v>
      </c>
      <c r="I68" s="71">
        <f>PRODUCT(E68,G68)</f>
        <v>0</v>
      </c>
    </row>
    <row r="69" spans="2:4" s="71" customFormat="1" ht="11.25">
      <c r="B69" s="72"/>
      <c r="C69" s="72"/>
      <c r="D69" s="72"/>
    </row>
    <row r="70" spans="2:9" s="71" customFormat="1" ht="11.25">
      <c r="B70" s="72" t="s">
        <v>321</v>
      </c>
      <c r="C70" s="72" t="s">
        <v>2</v>
      </c>
      <c r="D70" s="72"/>
      <c r="E70" s="71">
        <v>1</v>
      </c>
      <c r="F70" s="71">
        <v>0</v>
      </c>
      <c r="G70" s="71">
        <v>0</v>
      </c>
      <c r="H70" s="71">
        <f>PRODUCT(E70,F70)</f>
        <v>0</v>
      </c>
      <c r="I70" s="71">
        <f>PRODUCT(E70,G70)</f>
        <v>0</v>
      </c>
    </row>
    <row r="71" spans="2:4" s="71" customFormat="1" ht="11.25">
      <c r="B71" s="72"/>
      <c r="C71" s="72"/>
      <c r="D71" s="72"/>
    </row>
    <row r="72" spans="2:9" s="71" customFormat="1" ht="11.25">
      <c r="B72" s="72" t="s">
        <v>322</v>
      </c>
      <c r="C72" s="72" t="s">
        <v>2</v>
      </c>
      <c r="D72" s="72"/>
      <c r="E72" s="71">
        <v>1</v>
      </c>
      <c r="F72" s="71">
        <v>0</v>
      </c>
      <c r="G72" s="71">
        <v>0</v>
      </c>
      <c r="H72" s="71">
        <f>PRODUCT(E72,F72)</f>
        <v>0</v>
      </c>
      <c r="I72" s="71">
        <f>PRODUCT(E72,G72)</f>
        <v>0</v>
      </c>
    </row>
    <row r="73" spans="2:4" s="71" customFormat="1" ht="11.25">
      <c r="B73" s="72"/>
      <c r="C73" s="72"/>
      <c r="D73" s="72"/>
    </row>
    <row r="74" spans="2:4" s="71" customFormat="1" ht="11.25">
      <c r="B74" s="72"/>
      <c r="C74" s="72"/>
      <c r="D74" s="72"/>
    </row>
    <row r="75" spans="2:4" s="71" customFormat="1" ht="11.25">
      <c r="B75" s="73" t="s">
        <v>323</v>
      </c>
      <c r="C75" s="72"/>
      <c r="D75" s="72"/>
    </row>
    <row r="76" spans="2:4" s="71" customFormat="1" ht="11.25">
      <c r="B76" s="72"/>
      <c r="C76" s="72"/>
      <c r="D76" s="72"/>
    </row>
    <row r="77" spans="2:9" s="71" customFormat="1" ht="11.25">
      <c r="B77" s="72" t="s">
        <v>324</v>
      </c>
      <c r="C77" s="72" t="s">
        <v>7</v>
      </c>
      <c r="D77" s="72" t="s">
        <v>325</v>
      </c>
      <c r="E77" s="71">
        <v>10</v>
      </c>
      <c r="F77" s="71">
        <v>0</v>
      </c>
      <c r="G77" s="71">
        <v>0</v>
      </c>
      <c r="H77" s="71">
        <f>PRODUCT(E77,F77)</f>
        <v>0</v>
      </c>
      <c r="I77" s="71">
        <f>PRODUCT(E77,G77)</f>
        <v>0</v>
      </c>
    </row>
    <row r="78" spans="2:4" s="71" customFormat="1" ht="11.25">
      <c r="B78" s="72"/>
      <c r="C78" s="72"/>
      <c r="D78" s="72"/>
    </row>
    <row r="79" spans="2:9" s="71" customFormat="1" ht="22.5">
      <c r="B79" s="72" t="s">
        <v>326</v>
      </c>
      <c r="C79" s="72" t="s">
        <v>2</v>
      </c>
      <c r="D79" s="72"/>
      <c r="E79" s="71">
        <v>1</v>
      </c>
      <c r="F79" s="71">
        <v>0</v>
      </c>
      <c r="G79" s="71">
        <v>0</v>
      </c>
      <c r="H79" s="71">
        <f>PRODUCT(E79,F79)</f>
        <v>0</v>
      </c>
      <c r="I79" s="71">
        <f>PRODUCT(E79,G79)</f>
        <v>0</v>
      </c>
    </row>
    <row r="80" spans="2:4" s="71" customFormat="1" ht="11.25">
      <c r="B80" s="72"/>
      <c r="C80" s="72"/>
      <c r="D80" s="72"/>
    </row>
    <row r="81" spans="2:9" s="71" customFormat="1" ht="22.5">
      <c r="B81" s="72" t="s">
        <v>327</v>
      </c>
      <c r="C81" s="72" t="s">
        <v>70</v>
      </c>
      <c r="D81" s="72" t="s">
        <v>328</v>
      </c>
      <c r="E81" s="71">
        <v>1</v>
      </c>
      <c r="F81" s="71">
        <v>0</v>
      </c>
      <c r="G81" s="71">
        <v>0</v>
      </c>
      <c r="H81" s="71">
        <f>PRODUCT(E81,F81)</f>
        <v>0</v>
      </c>
      <c r="I81" s="71">
        <f>PRODUCT(E81,G81)</f>
        <v>0</v>
      </c>
    </row>
    <row r="82" spans="2:4" s="71" customFormat="1" ht="11.25">
      <c r="B82" s="72"/>
      <c r="C82" s="72"/>
      <c r="D82" s="72"/>
    </row>
    <row r="83" spans="2:9" s="71" customFormat="1" ht="11.25">
      <c r="B83" s="72" t="s">
        <v>329</v>
      </c>
      <c r="C83" s="72" t="s">
        <v>2</v>
      </c>
      <c r="D83" s="72"/>
      <c r="E83" s="71">
        <v>1</v>
      </c>
      <c r="F83" s="71">
        <v>0</v>
      </c>
      <c r="G83" s="71">
        <v>0</v>
      </c>
      <c r="H83" s="71">
        <f>PRODUCT(E83,F83)</f>
        <v>0</v>
      </c>
      <c r="I83" s="71">
        <f>PRODUCT(E83,G83)</f>
        <v>0</v>
      </c>
    </row>
    <row r="84" spans="2:4" s="71" customFormat="1" ht="11.25">
      <c r="B84" s="72"/>
      <c r="C84" s="72"/>
      <c r="D84" s="72"/>
    </row>
    <row r="85" spans="2:9" s="71" customFormat="1" ht="11.25">
      <c r="B85" s="72" t="s">
        <v>330</v>
      </c>
      <c r="C85" s="72" t="s">
        <v>2</v>
      </c>
      <c r="D85" s="72"/>
      <c r="E85" s="71">
        <v>1</v>
      </c>
      <c r="F85" s="71">
        <v>0</v>
      </c>
      <c r="G85" s="71">
        <v>0</v>
      </c>
      <c r="H85" s="71">
        <f>PRODUCT(E85,F85)</f>
        <v>0</v>
      </c>
      <c r="I85" s="71">
        <f>PRODUCT(E85,G85)</f>
        <v>0</v>
      </c>
    </row>
    <row r="86" spans="2:4" s="71" customFormat="1" ht="11.25">
      <c r="B86" s="72"/>
      <c r="C86" s="72"/>
      <c r="D86" s="72"/>
    </row>
    <row r="87" spans="2:9" s="71" customFormat="1" ht="11.25">
      <c r="B87" s="72" t="s">
        <v>331</v>
      </c>
      <c r="C87" s="72" t="s">
        <v>2</v>
      </c>
      <c r="D87" s="72"/>
      <c r="E87" s="71">
        <v>1</v>
      </c>
      <c r="F87" s="71">
        <v>0</v>
      </c>
      <c r="G87" s="71">
        <v>0</v>
      </c>
      <c r="H87" s="71">
        <f>PRODUCT(E87,F87)</f>
        <v>0</v>
      </c>
      <c r="I87" s="71">
        <f>PRODUCT(E87,G87)</f>
        <v>0</v>
      </c>
    </row>
    <row r="88" spans="2:4" s="71" customFormat="1" ht="11.25">
      <c r="B88" s="72"/>
      <c r="C88" s="72"/>
      <c r="D88" s="72"/>
    </row>
    <row r="89" spans="2:4" s="71" customFormat="1" ht="11.25">
      <c r="B89" s="72"/>
      <c r="C89" s="72"/>
      <c r="D89" s="72"/>
    </row>
    <row r="90" spans="2:4" s="71" customFormat="1" ht="11.25">
      <c r="B90" s="73" t="s">
        <v>332</v>
      </c>
      <c r="C90" s="72"/>
      <c r="D90" s="72"/>
    </row>
    <row r="91" spans="2:4" s="71" customFormat="1" ht="11.25">
      <c r="B91" s="72"/>
      <c r="C91" s="72"/>
      <c r="D91" s="72"/>
    </row>
    <row r="92" spans="2:9" s="71" customFormat="1" ht="22.5">
      <c r="B92" s="72" t="s">
        <v>333</v>
      </c>
      <c r="C92" s="72" t="s">
        <v>7</v>
      </c>
      <c r="D92" s="72" t="s">
        <v>292</v>
      </c>
      <c r="E92" s="71">
        <v>26</v>
      </c>
      <c r="F92" s="71">
        <v>0</v>
      </c>
      <c r="G92" s="71">
        <v>0</v>
      </c>
      <c r="H92" s="71">
        <f>PRODUCT(E92,F92)</f>
        <v>0</v>
      </c>
      <c r="I92" s="71">
        <f>PRODUCT(E92,G92)</f>
        <v>0</v>
      </c>
    </row>
    <row r="93" spans="2:9" s="71" customFormat="1" ht="11.25">
      <c r="B93" s="72"/>
      <c r="C93" s="72"/>
      <c r="D93" s="72" t="s">
        <v>293</v>
      </c>
      <c r="E93" s="71">
        <v>20</v>
      </c>
      <c r="F93" s="71">
        <v>0</v>
      </c>
      <c r="G93" s="71">
        <v>0</v>
      </c>
      <c r="H93" s="71">
        <f>PRODUCT(E93,F93)</f>
        <v>0</v>
      </c>
      <c r="I93" s="71">
        <f>PRODUCT(E93,G93)</f>
        <v>0</v>
      </c>
    </row>
    <row r="94" spans="2:9" s="71" customFormat="1" ht="11.25">
      <c r="B94" s="72"/>
      <c r="C94" s="72"/>
      <c r="D94" s="72" t="s">
        <v>294</v>
      </c>
      <c r="E94" s="71">
        <v>4</v>
      </c>
      <c r="F94" s="71">
        <v>0</v>
      </c>
      <c r="G94" s="71">
        <v>0</v>
      </c>
      <c r="H94" s="71">
        <f>PRODUCT(E94,F94)</f>
        <v>0</v>
      </c>
      <c r="I94" s="71">
        <f>PRODUCT(E94,G94)</f>
        <v>0</v>
      </c>
    </row>
    <row r="95" spans="2:4" s="71" customFormat="1" ht="11.25">
      <c r="B95" s="72"/>
      <c r="C95" s="72"/>
      <c r="D95" s="72"/>
    </row>
    <row r="96" spans="2:4" s="71" customFormat="1" ht="22.5">
      <c r="B96" s="72" t="s">
        <v>334</v>
      </c>
      <c r="C96" s="72"/>
      <c r="D96" s="72"/>
    </row>
    <row r="97" spans="2:9" s="71" customFormat="1" ht="11.25">
      <c r="B97" s="72" t="s">
        <v>335</v>
      </c>
      <c r="C97" s="72" t="s">
        <v>2</v>
      </c>
      <c r="D97" s="72"/>
      <c r="E97" s="71">
        <v>1</v>
      </c>
      <c r="F97" s="71">
        <v>0</v>
      </c>
      <c r="G97" s="71">
        <v>0</v>
      </c>
      <c r="H97" s="71">
        <f>PRODUCT(E97,F97)</f>
        <v>0</v>
      </c>
      <c r="I97" s="71">
        <f>PRODUCT(E97,G97)</f>
        <v>0</v>
      </c>
    </row>
    <row r="98" spans="2:9" s="71" customFormat="1" ht="11.25">
      <c r="B98" s="72" t="s">
        <v>336</v>
      </c>
      <c r="C98" s="72" t="s">
        <v>2</v>
      </c>
      <c r="D98" s="72"/>
      <c r="E98" s="71">
        <v>3</v>
      </c>
      <c r="F98" s="71">
        <v>0</v>
      </c>
      <c r="G98" s="71">
        <v>0</v>
      </c>
      <c r="H98" s="71">
        <f>PRODUCT(E98,F98)</f>
        <v>0</v>
      </c>
      <c r="I98" s="71">
        <f>PRODUCT(E98,G98)</f>
        <v>0</v>
      </c>
    </row>
    <row r="99" spans="2:9" s="71" customFormat="1" ht="11.25">
      <c r="B99" s="72" t="s">
        <v>337</v>
      </c>
      <c r="C99" s="72" t="s">
        <v>2</v>
      </c>
      <c r="D99" s="72"/>
      <c r="E99" s="71">
        <v>2</v>
      </c>
      <c r="F99" s="71">
        <v>0</v>
      </c>
      <c r="G99" s="71">
        <v>0</v>
      </c>
      <c r="H99" s="71">
        <f>PRODUCT(E99,F99)</f>
        <v>0</v>
      </c>
      <c r="I99" s="71">
        <f>PRODUCT(E99,G99)</f>
        <v>0</v>
      </c>
    </row>
    <row r="100" spans="2:9" s="71" customFormat="1" ht="11.25">
      <c r="B100" s="72" t="s">
        <v>338</v>
      </c>
      <c r="C100" s="72" t="s">
        <v>2</v>
      </c>
      <c r="D100" s="72"/>
      <c r="E100" s="71">
        <v>1</v>
      </c>
      <c r="F100" s="71">
        <v>0</v>
      </c>
      <c r="G100" s="71">
        <v>0</v>
      </c>
      <c r="H100" s="71">
        <f>PRODUCT(E100,F100)</f>
        <v>0</v>
      </c>
      <c r="I100" s="71">
        <f>PRODUCT(E100,G100)</f>
        <v>0</v>
      </c>
    </row>
    <row r="101" spans="2:9" s="71" customFormat="1" ht="11.25">
      <c r="B101" s="72" t="s">
        <v>339</v>
      </c>
      <c r="C101" s="72" t="s">
        <v>2</v>
      </c>
      <c r="D101" s="72"/>
      <c r="E101" s="71">
        <v>1</v>
      </c>
      <c r="F101" s="71">
        <v>0</v>
      </c>
      <c r="G101" s="71">
        <v>0</v>
      </c>
      <c r="H101" s="71">
        <f>PRODUCT(E101,F101)</f>
        <v>0</v>
      </c>
      <c r="I101" s="71">
        <f>PRODUCT(E101,G101)</f>
        <v>0</v>
      </c>
    </row>
    <row r="102" spans="2:4" s="71" customFormat="1" ht="11.25">
      <c r="B102" s="72"/>
      <c r="C102" s="72"/>
      <c r="D102" s="72"/>
    </row>
    <row r="103" spans="2:9" s="71" customFormat="1" ht="45">
      <c r="B103" s="72" t="s">
        <v>340</v>
      </c>
      <c r="C103" s="72" t="s">
        <v>70</v>
      </c>
      <c r="D103" s="72"/>
      <c r="E103" s="71">
        <v>1</v>
      </c>
      <c r="F103" s="71">
        <v>0</v>
      </c>
      <c r="G103" s="71">
        <v>0</v>
      </c>
      <c r="H103" s="71">
        <f>PRODUCT(E103,F103)</f>
        <v>0</v>
      </c>
      <c r="I103" s="71">
        <f>PRODUCT(E103,G103)</f>
        <v>0</v>
      </c>
    </row>
    <row r="104" spans="2:4" s="71" customFormat="1" ht="11.25">
      <c r="B104" s="72"/>
      <c r="C104" s="72"/>
      <c r="D104" s="72"/>
    </row>
    <row r="105" spans="2:9" s="71" customFormat="1" ht="11.25">
      <c r="B105" s="72" t="s">
        <v>341</v>
      </c>
      <c r="C105" s="72" t="s">
        <v>2</v>
      </c>
      <c r="D105" s="72" t="s">
        <v>301</v>
      </c>
      <c r="E105" s="71">
        <v>2</v>
      </c>
      <c r="F105" s="71">
        <v>0</v>
      </c>
      <c r="G105" s="71">
        <v>0</v>
      </c>
      <c r="H105" s="71">
        <f>PRODUCT(E105,F105)</f>
        <v>0</v>
      </c>
      <c r="I105" s="71">
        <f>PRODUCT(E105,G105)</f>
        <v>0</v>
      </c>
    </row>
    <row r="106" spans="2:4" s="71" customFormat="1" ht="11.25">
      <c r="B106" s="72"/>
      <c r="C106" s="72"/>
      <c r="D106" s="72"/>
    </row>
    <row r="107" spans="2:9" s="71" customFormat="1" ht="11.25">
      <c r="B107" s="72" t="s">
        <v>342</v>
      </c>
      <c r="C107" s="72" t="s">
        <v>2</v>
      </c>
      <c r="D107" s="72"/>
      <c r="E107" s="71">
        <v>1</v>
      </c>
      <c r="F107" s="71">
        <v>0</v>
      </c>
      <c r="G107" s="71">
        <v>0</v>
      </c>
      <c r="H107" s="71">
        <f>PRODUCT(E107,F107)</f>
        <v>0</v>
      </c>
      <c r="I107" s="71">
        <f>PRODUCT(E107,G107)</f>
        <v>0</v>
      </c>
    </row>
    <row r="108" spans="2:4" s="71" customFormat="1" ht="11.25">
      <c r="B108" s="72"/>
      <c r="C108" s="72"/>
      <c r="D108" s="72"/>
    </row>
    <row r="109" spans="2:9" s="71" customFormat="1" ht="11.25">
      <c r="B109" s="72" t="s">
        <v>343</v>
      </c>
      <c r="C109" s="72" t="s">
        <v>2</v>
      </c>
      <c r="D109" s="72"/>
      <c r="E109" s="71">
        <v>1</v>
      </c>
      <c r="F109" s="71">
        <v>0</v>
      </c>
      <c r="G109" s="71">
        <v>0</v>
      </c>
      <c r="H109" s="71">
        <f>PRODUCT(E109,F109)</f>
        <v>0</v>
      </c>
      <c r="I109" s="71">
        <f>PRODUCT(E109,G109)</f>
        <v>0</v>
      </c>
    </row>
    <row r="110" spans="2:4" s="71" customFormat="1" ht="11.25">
      <c r="B110" s="72"/>
      <c r="C110" s="72"/>
      <c r="D110" s="72"/>
    </row>
    <row r="111" spans="2:9" s="71" customFormat="1" ht="33.75">
      <c r="B111" s="72" t="s">
        <v>344</v>
      </c>
      <c r="C111" s="72" t="s">
        <v>70</v>
      </c>
      <c r="D111" s="72"/>
      <c r="E111" s="72">
        <v>1</v>
      </c>
      <c r="F111" s="71">
        <v>0</v>
      </c>
      <c r="G111" s="71">
        <v>0</v>
      </c>
      <c r="H111" s="71">
        <f>PRODUCT(E111,F111)</f>
        <v>0</v>
      </c>
      <c r="I111" s="71">
        <f>PRODUCT(E111,G111)</f>
        <v>0</v>
      </c>
    </row>
    <row r="112" spans="2:4" s="71" customFormat="1" ht="11.25">
      <c r="B112" s="72"/>
      <c r="C112" s="72"/>
      <c r="D112" s="72"/>
    </row>
    <row r="113" spans="2:8" s="71" customFormat="1" ht="11.25">
      <c r="B113" s="72" t="s">
        <v>345</v>
      </c>
      <c r="C113" s="72"/>
      <c r="D113" s="72"/>
      <c r="H113" s="71">
        <f>SUM(H9:H111)</f>
        <v>0</v>
      </c>
    </row>
    <row r="114" spans="2:9" s="71" customFormat="1" ht="11.25">
      <c r="B114" s="72" t="s">
        <v>346</v>
      </c>
      <c r="C114" s="72"/>
      <c r="D114" s="72"/>
      <c r="I114" s="71">
        <f>SUM(I9:I111)</f>
        <v>0</v>
      </c>
    </row>
    <row r="115" spans="2:4" s="71" customFormat="1" ht="11.25">
      <c r="B115" s="72"/>
      <c r="C115" s="72"/>
      <c r="D115" s="72"/>
    </row>
    <row r="116" spans="2:4" s="71" customFormat="1" ht="11.25">
      <c r="B116" s="72"/>
      <c r="C116" s="72"/>
      <c r="D116" s="72"/>
    </row>
    <row r="117" spans="2:9" s="71" customFormat="1" ht="11.25">
      <c r="B117" s="72" t="s">
        <v>347</v>
      </c>
      <c r="C117" s="72"/>
      <c r="D117" s="72"/>
      <c r="I117" s="71">
        <f>SUM(H113:I114)</f>
        <v>0</v>
      </c>
    </row>
    <row r="118" spans="2:4" s="71" customFormat="1" ht="11.25">
      <c r="B118" s="72"/>
      <c r="C118" s="72"/>
      <c r="D118"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2017-10-05T12:50:54Z</dcterms:created>
  <dcterms:modified xsi:type="dcterms:W3CDTF">2018-03-12T05:28:48Z</dcterms:modified>
  <cp:category/>
  <cp:version/>
  <cp:contentType/>
  <cp:contentStatus/>
</cp:coreProperties>
</file>