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0"/>
  </bookViews>
  <sheets>
    <sheet name="Főösszesítő" sheetId="1" r:id="rId1"/>
    <sheet name="Munkanem összesítő" sheetId="2" r:id="rId2"/>
    <sheet name="12." sheetId="3" r:id="rId3"/>
    <sheet name="15." sheetId="4" r:id="rId4"/>
    <sheet name="21." sheetId="5" r:id="rId5"/>
    <sheet name="23." sheetId="6" r:id="rId6"/>
    <sheet name="31." sheetId="7" r:id="rId7"/>
    <sheet name="32." sheetId="8" r:id="rId8"/>
    <sheet name="33." sheetId="9" r:id="rId9"/>
    <sheet name="35." sheetId="10" r:id="rId10"/>
    <sheet name="36." sheetId="11" r:id="rId11"/>
    <sheet name="42." sheetId="12" r:id="rId12"/>
    <sheet name="43." sheetId="13" r:id="rId13"/>
    <sheet name="44." sheetId="14" r:id="rId14"/>
    <sheet name="47." sheetId="15" r:id="rId15"/>
    <sheet name="48." sheetId="16" r:id="rId16"/>
  </sheets>
  <definedNames/>
  <calcPr fullCalcOnLoad="1"/>
</workbook>
</file>

<file path=xl/sharedStrings.xml><?xml version="1.0" encoding="utf-8"?>
<sst xmlns="http://schemas.openxmlformats.org/spreadsheetml/2006/main" count="539" uniqueCount="245">
  <si>
    <t>SUKORÓ SZÍNPAD ÉS PIACTÉR KIALAKÍTÁSA</t>
  </si>
  <si>
    <t>KÖLTSÉGBECSLÉS</t>
  </si>
  <si>
    <t>ÉPÍTTETŐ: SUKORÓ ÖNKORMÁNYZATA</t>
  </si>
  <si>
    <t>A költségek becslése, az átadott  engedélyezési tervek alapján</t>
  </si>
  <si>
    <t>készültek.</t>
  </si>
  <si>
    <t>A KÖLTSÉGEK BECSLÉSE, A TERC ETALON PROGRAMMAL KÉSZÜLT,2017.02.NEGYEDÉVI, NAPI FRISSÍTETT VÁLTOZATTAL</t>
  </si>
  <si>
    <t>Költségvetés főösszesítő</t>
  </si>
  <si>
    <t>Megnevezés</t>
  </si>
  <si>
    <t>Anyagköltség</t>
  </si>
  <si>
    <t>Díjköltség</t>
  </si>
  <si>
    <t>1 Építmény közvetlen költségei</t>
  </si>
  <si>
    <t>2.1 ÁFA vetítési alap</t>
  </si>
  <si>
    <t>2.2 ÁFA</t>
  </si>
  <si>
    <t>3 A munka ára (HUF)</t>
  </si>
  <si>
    <t>Ssz.</t>
  </si>
  <si>
    <t>12</t>
  </si>
  <si>
    <t>Felvonulási létesítmények</t>
  </si>
  <si>
    <t>15</t>
  </si>
  <si>
    <t>Zsaluzás és állványozás</t>
  </si>
  <si>
    <t>21</t>
  </si>
  <si>
    <t>Irtás, föld- és sziklamunka</t>
  </si>
  <si>
    <t>23</t>
  </si>
  <si>
    <t>Síkalapozás</t>
  </si>
  <si>
    <t>31</t>
  </si>
  <si>
    <t>Helyszíni beton és vasbeton munkák</t>
  </si>
  <si>
    <t>32</t>
  </si>
  <si>
    <t>Előregyártott épületszerkezeti elem elhelyezése és szerelése</t>
  </si>
  <si>
    <t>33</t>
  </si>
  <si>
    <t>Falazás és egyéb kőműves munkák</t>
  </si>
  <si>
    <t>35</t>
  </si>
  <si>
    <t>Ácsmunka</t>
  </si>
  <si>
    <t>36</t>
  </si>
  <si>
    <t>Vakolás és rabicolás</t>
  </si>
  <si>
    <t>42</t>
  </si>
  <si>
    <t>Hideg- és melegburkolatok készítése, aljzat előkészítés</t>
  </si>
  <si>
    <t>43</t>
  </si>
  <si>
    <t>Bádogozás</t>
  </si>
  <si>
    <t>44</t>
  </si>
  <si>
    <t>Asztalosszerkezetek elhelyezése</t>
  </si>
  <si>
    <t>47</t>
  </si>
  <si>
    <t>Felületképzés</t>
  </si>
  <si>
    <t>48</t>
  </si>
  <si>
    <t>Szigetelés</t>
  </si>
  <si>
    <t>Összesen (HUF)</t>
  </si>
  <si>
    <t>Tételszám</t>
  </si>
  <si>
    <t>Tétel szövege</t>
  </si>
  <si>
    <t>Menny.</t>
  </si>
  <si>
    <t>Egység</t>
  </si>
  <si>
    <t>Normaidő</t>
  </si>
  <si>
    <t>Anyag egységár</t>
  </si>
  <si>
    <t>Díj egységre</t>
  </si>
  <si>
    <t>Anyag összesen</t>
  </si>
  <si>
    <t>Díj összesen</t>
  </si>
  <si>
    <t>Megjegyzés</t>
  </si>
  <si>
    <t>ÉNGY kód</t>
  </si>
  <si>
    <t>12-011-1.1-0025001</t>
  </si>
  <si>
    <t>Mobil WC bérleti díj elszámolása, szállítással, heti karbantartással, Mobil W.C. bérleti díj/hó</t>
  </si>
  <si>
    <t>db</t>
  </si>
  <si>
    <t>[ÖN]</t>
  </si>
  <si>
    <t xml:space="preserve"> 120112051476</t>
  </si>
  <si>
    <t>12-005-8.1</t>
  </si>
  <si>
    <t>Felvonulási csatlakozóhely főkapcsolóval világítási és erőátviteli mérőhely részére</t>
  </si>
  <si>
    <t xml:space="preserve"> 120050008931</t>
  </si>
  <si>
    <t>12-004-4.1-0220232</t>
  </si>
  <si>
    <t>Vízellátás szövetbetétes gumitömlővel 1/2-3/4" méretig, Szövetbetétes víztömlő, 1 MPa 16 mm</t>
  </si>
  <si>
    <t>m</t>
  </si>
  <si>
    <t xml:space="preserve"> 120040008440</t>
  </si>
  <si>
    <t>Munkanem összesen (HUF)</t>
  </si>
  <si>
    <t>15-004-31.1</t>
  </si>
  <si>
    <t>Koszorúzsaluzás, zsaluzattól függetlenül, párkány nélkül</t>
  </si>
  <si>
    <t>m2</t>
  </si>
  <si>
    <t xml:space="preserve"> 150040011942</t>
  </si>
  <si>
    <t>15-003-1.2.1.2-0190205</t>
  </si>
  <si>
    <t>Oszlopzsaluzás állandó kör keresztmetszettel, 3,01-6 m magasság között, egyszeri felhasználású papírhenger zsaluzattal,  kitámasztással, belső átmérő: 350-500 mm között, SONOTUBE PLUS RR egyszeri felhasználású zsaluzatok kerek betonoszlopokhoz, belső átmérő: 400 mm</t>
  </si>
  <si>
    <t xml:space="preserve"> 150030011221</t>
  </si>
  <si>
    <t>15-003-2.1.1.1.1</t>
  </si>
  <si>
    <t>Oszlopzsaluzás, állandó keresztmetszetű, négyszögű, fa zsaluzattal, kitámasztással, 3 m magasságig, 60 cm oldalméretig</t>
  </si>
  <si>
    <t xml:space="preserve"> 150030011366</t>
  </si>
  <si>
    <t>15-004-52</t>
  </si>
  <si>
    <t>Befogott karú lépcső zsaluzása, alátámasztó állvánnyal,  4 m magasságig, a fokok és a lépcsőoldal bezsaluzásával, fa zsaluzattal</t>
  </si>
  <si>
    <t xml:space="preserve"> 150040012000</t>
  </si>
  <si>
    <t>21-002-1.2</t>
  </si>
  <si>
    <t>Humuszos termőréteg, termőföld leszedése, terítése gépi erővel, 18%-os terephajlásig, bármilyen talajban, szállítással, 50,1-200,0 m között</t>
  </si>
  <si>
    <t>m3</t>
  </si>
  <si>
    <t xml:space="preserve"> 210020014461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</si>
  <si>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</si>
  <si>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</si>
  <si>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 xml:space="preserve"> 210030014884</t>
  </si>
  <si>
    <t>21-003-8.1.1.1.2</t>
  </si>
  <si>
    <t>Pillérek, gépalapok, oszlopok, aknák, munkagödrök, pincetömbök kiemelése, 1 m padka hagyással, kétoldalra kiemelve, depóniába vagy szállítóeszközre rakva, száraz, földnedves talajban, 10,00 m² alapterületig, 1,50 m mélységig, III. fejtési talajosztályban</t>
  </si>
  <si>
    <t xml:space="preserve"> 210030015046</t>
  </si>
  <si>
    <t>21-011-7.4-0110765</t>
  </si>
  <si>
    <t>Feltöltések alap- és lábazati falak közé és alagsori vagy alá nem pincézett földszinti padozatok alá, az anyag szétterítésével, mozgatásával, kézi döngöléssel, zúzottkőből, Zúzottkő, Z 35/55 Mészkő és Dolomit, Polgárdi</t>
  </si>
  <si>
    <t xml:space="preserve"> 210114019320</t>
  </si>
  <si>
    <t>21-008-2.1.3</t>
  </si>
  <si>
    <t>Tömörítés bármely tömörítési osztályban gépi erővel, nagy felületen, tömörségi fok: 95%</t>
  </si>
  <si>
    <t xml:space="preserve"> 210080016210</t>
  </si>
  <si>
    <t>21-004-1.1.2</t>
  </si>
  <si>
    <t>Műtárgyakkal, épületekkel közvetlenül összefüggő feltöltések és előfeltöltések készítése tömörítés nélkül, gépi erővel, kiegészítő kézi munkával I-IV. oszt. talajban, szállítással: 10,1-50,0 m</t>
  </si>
  <si>
    <t xml:space="preserve"> 210040015394</t>
  </si>
  <si>
    <t>21-008-3.1.2</t>
  </si>
  <si>
    <t>Simító hengerlés a földmű (tükör és padka) felületén, gépi erővel, 3,0 m-nél nagyobb szélességnél</t>
  </si>
  <si>
    <t xml:space="preserve"> 210080016275</t>
  </si>
  <si>
    <t>21-011-12</t>
  </si>
  <si>
    <t>Munkahelyi depóniából építési törmelék konténerbe rakása,  kézi erővel, önálló munka esetén elszámolva, konténer szállítás nélkül</t>
  </si>
  <si>
    <t xml:space="preserve"> 210110016825</t>
  </si>
  <si>
    <t>21-011-11.4</t>
  </si>
  <si>
    <t>Építési törmelék konténeres elszállítása, lerakása, lerakóhelyi díjjal, 6,0 m³-es konténerbe</t>
  </si>
  <si>
    <t xml:space="preserve"> 210110016774</t>
  </si>
  <si>
    <t>23-003-2-0112210</t>
  </si>
  <si>
    <t>Vasbeton sáv-, talp- lemezalap készítése szivattyús technológiával, .....minőségű betonból, C12/15 - X0b(H) képlékeny kavicsbeton keverék CEM 32,5 pc. D↓max = 16 mm, m = 6,5 finomsági modulussal</t>
  </si>
  <si>
    <t xml:space="preserve"> 230030024226</t>
  </si>
  <si>
    <t>23-003-2-0242210</t>
  </si>
  <si>
    <t>Vasbeton sáv-, talp- lemezalap készítése szivattyús technológiával, .....minőségű betonból, C25/30 - XC2 képlékeny kavicsbeton keverék CEM 32,5 pc. D↓max = 16 mm, m = 6,6 finomsági modulussal</t>
  </si>
  <si>
    <t xml:space="preserve"> 230030024260</t>
  </si>
  <si>
    <t>31-021-2.1.2-0230110</t>
  </si>
  <si>
    <t>Vasbeton koszorú készítése, X0v(H), XC1, XC2, XC3 környezeti osztályú, kissé képlékeny vagy képlékeny konzisztenciájú betonból, kézi bedolgozással, vibrátoros tömörítéssel, 400 cm² keresztmetszet felett, C20/25 - X0v(H) kissé képlékeny kavicsbeton keverék CEM 52,5 pc. D↓max = 16 mm, m = 6,3 finomsági modulussal</t>
  </si>
  <si>
    <t xml:space="preserve"> 310210049490</t>
  </si>
  <si>
    <t>31-011-21.2.1.3-0240110</t>
  </si>
  <si>
    <t>Oszlop, pillér készítése, vasbetonból, kör-, sokszög vagy négyzet keresztmetszettel, X0v(H), XC1, XC2, XC3, XF2, XF3, XF4, XC2-XD2-XF1, XC3-XD2-XF1 környezeti osztályú, kissé képlékeny vagy képlékeny konzisztenciájú betonból, betonszivattyús technológiával, vibrátoros tömörítéssel, C25/30 - X0v(H) kissé képlékeny kavicsbeton keverék CEM 52,5 pc. D↓max = 16 mm, m = 6,5 finomsági modulussal</t>
  </si>
  <si>
    <t xml:space="preserve"> 310110043415</t>
  </si>
  <si>
    <t>31-032-2.1.2.3-0212502</t>
  </si>
  <si>
    <t>Kontaktesztrich készítése kézi feldolgozással, cementbázisú esztrichből C20 szilárdsági osztálynak megfelelően, 6 cm vastagságban, LB-Knauf Estrich ZE20 cementesztrich, gyárilag előkevert szárazhabarcs, Cikkszám: K00619621</t>
  </si>
  <si>
    <t xml:space="preserve"> 310324019636</t>
  </si>
  <si>
    <t>31-021-10.11.1.1-0230110</t>
  </si>
  <si>
    <t>Lépcső készítése vasbetonból, X0v(H), XC1, XC2, XC3 környezeti osztályú, kissé képlékeny vagy képlékeny konzisztenciájú betonból, helyszíni keveréssel, kézi bedolgozással és vibrátoros tömörítéssel, C20/25 - X0v(H) kissé képlékeny kavicsbeton keverék CEM 52,5 pc. D↓max = 16 mm, m = 6,3 finomsági modulussal</t>
  </si>
  <si>
    <t xml:space="preserve"> 310210060041</t>
  </si>
  <si>
    <t>31-001-1.2.1-0220955</t>
  </si>
  <si>
    <t>Betonacél helyszíni szerelése  függőleges vagy vízszintes tartószerkezetbe, bordás betonacélból, 4-10 mm átmérő között, FERALPI hidegen húzott bordás betonacél, 6 m-es szálban, BHB55.50  8 mm</t>
  </si>
  <si>
    <t>t</t>
  </si>
  <si>
    <t xml:space="preserve"> 310011236700</t>
  </si>
  <si>
    <t>31-001-1.2.2-0221002</t>
  </si>
  <si>
    <t>Betonacél helyszíni szerelése  függőleges vagy vízszintes tartószerkezetbe, bordás betonacélból, 12-20 mm átmérő között, FERALPI bordás betonacél, 6 m-es szálban, B500B  12 mm</t>
  </si>
  <si>
    <t xml:space="preserve"> 310011236891</t>
  </si>
  <si>
    <t>31-001-2-0452001</t>
  </si>
  <si>
    <t>Hegesztett betonacél háló szerelése tartószerkezetbe, FERALPI Sp4K1515 építési síkháló; 5,00 x 2,15 m; 150 x 150 mm osztással Ø 4,00 / 4,00 BHB55.50</t>
  </si>
  <si>
    <t xml:space="preserve"> 310010035143</t>
  </si>
  <si>
    <t>31-001-2-0452004</t>
  </si>
  <si>
    <t>Hegesztett betonacél háló szerelése tartószerkezetbe, FERALPI Sp8K1515 építési síkháló; 5,00 x 2,15 m; 150 x 150 mm osztással Ø 8,00 / 8,00 BHB55.50</t>
  </si>
  <si>
    <t xml:space="preserve"> 310010035172</t>
  </si>
  <si>
    <t>32-002-1.1.1-0119901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</si>
  <si>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nyílásáthidaló, POROTHERM elemmagas nyílásáthidaló, 1,00 m</t>
  </si>
  <si>
    <t xml:space="preserve"> 320020071283</t>
  </si>
  <si>
    <t>32-002-1.1.1-0119902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</si>
  <si>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nyílásáthidaló, POROTHERM elemmagas nyílásáthidaló, 1,25 m</t>
  </si>
  <si>
    <t xml:space="preserve"> 320020071295</t>
  </si>
  <si>
    <t>32-002-1.1.1-0120010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</si>
  <si>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nyílásáthidaló, POROTHERM A-10 kerámia burkolatú nyílásáthidaló, 1,00 m</t>
  </si>
  <si>
    <t xml:space="preserve"> 320020071351</t>
  </si>
  <si>
    <t>33-001-1.3.4.4.1.1-0010405</t>
  </si>
  <si>
    <t>Teherhordó és kitöltő falazat készítése, beton, könnyűbeton falazóblokk vagy zsaluzóelem termékekből, 300 mm falvastagságban, 300x500x230 mm-es méretű beton zsaluzóelemből, kitöltő betonnal, betonacél beépítéssel, Leier ZS 30-as zsaluzóelem, 300/500/230 mm, C16/20-16/kissé képlékeny kavicsbeton, B 60.40:10 mm átmérőjű betonacél</t>
  </si>
  <si>
    <t xml:space="preserve"> 330010090903</t>
  </si>
  <si>
    <t>33-001-1.1.2.2.1.1.1-0127475</t>
  </si>
  <si>
    <t>Teherhordó és kitöltő falazat készítése, égetett agyag-kerámia termékekből, nútféderes elemekből, 250 mm falvastagságban, 250x375x238 mm-es méretű kézi falazóblokkból, falazó, cementes mészhabarcsba falazva, POROTHERM 25 N+F nútféderes kézi falazóblokk, 250x375x238 mm, M 1 (Hf10-mc) falazó, cementes mészhabarcs</t>
  </si>
  <si>
    <t xml:space="preserve"> 330010089011</t>
  </si>
  <si>
    <t>33-011-1.1.2.1.2.1.1-2132106</t>
  </si>
  <si>
    <t>Válaszfal építése, égetett agyag-kerámia termékekből, nútféderes elemekből, 100 mm falvastagságban, 500x238x100 mm-es méretű válaszfallapból, falazó, cementes mészhabarcsba falazva, POROTHERM 10 N+F válaszfallap, 500x238x100 mm, M 1 (Hf10-mc) falazó, cementes mészhabarcs</t>
  </si>
  <si>
    <t xml:space="preserve"> 330110093663</t>
  </si>
  <si>
    <t>35-004-1.3</t>
  </si>
  <si>
    <t>Deszkázás ereszdeszkázás gyalult, hornyolt deszkával, hajópadlóval</t>
  </si>
  <si>
    <t xml:space="preserve"> 350040108960</t>
  </si>
  <si>
    <t>35-007-1.1-0680041</t>
  </si>
  <si>
    <t>Fafödémek, pórfödém 24 mm-es felső átfedő deszkázással, faragott (fűrészelt) fából, Fűrészelt gerenda 150x200-300x300 mm 3-6.5 m I.o.</t>
  </si>
  <si>
    <t xml:space="preserve"> 350070109534</t>
  </si>
  <si>
    <t>35-002-3-0113023</t>
  </si>
  <si>
    <t>Párafékező, párazáró fólia terítése 15 cm-es átfedéssel, MASTERPLAST Isoflex Alu PE szövet alapú, nem páraáteresztő tetőfólia, nagy párazárású alumínium réteggel, fokozott hőterhelésre, W1, Cikkszám:0208-00015050</t>
  </si>
  <si>
    <t xml:space="preserve"> 350021673864</t>
  </si>
  <si>
    <t>35-003-2.1.1-0310001</t>
  </si>
  <si>
    <t>Szelemenek elhelyezése nagytáblás (hullámpala, táblalemez) tetőfedés alá, faszerkezetre erősítve, 100 cm² keresztmetszetig, Lucfenyő gerenda 3-6,5 m hosszú 100x100 mm-es</t>
  </si>
  <si>
    <t xml:space="preserve"> 350030108854</t>
  </si>
  <si>
    <t>35-005-1.1.1-0211004</t>
  </si>
  <si>
    <t>Vízálló, műgyantával stabilizált faforgácslap (OSB) elhelyezése vágott (nútolatlan) kivitelben, tetőszerkezet szaruzatára, Vízálló faforgácslap (OSB), 2500x1250x12 mm méretű</t>
  </si>
  <si>
    <t xml:space="preserve"> 350050109022</t>
  </si>
  <si>
    <t>36-001-1.2.1-0600030</t>
  </si>
  <si>
    <t>Sima oldalfalvakolat készítése kézi felhordással, felületképző (simító) meszes cementhabarccsal, tégla-, kő- vagy betonfelületen, 1,5 cm vtg-ban, Hs60-cm, simító, meszes cementhabarcs mészpéppel</t>
  </si>
  <si>
    <t xml:space="preserve"> 360010110856</t>
  </si>
  <si>
    <t>36-005-1.1.1.1.1-0414710</t>
  </si>
  <si>
    <t>Homlokzati alapvakolat réteg készítése kézi felhordással, előkevert normál szárazhabarcsból, sima, normál mész-cement vakolat, 2 cm vastagságban, LB-Knauf PRÉMIUM kézi alapvakolat, Cikkszám: K00215011</t>
  </si>
  <si>
    <t xml:space="preserve"> 360050114805</t>
  </si>
  <si>
    <t>36-005-21.2.2.2-0412522</t>
  </si>
  <si>
    <t>Vékonyvakolatok, színvakolatok felhordása alapozott, előkészített felületre, vödrös kiszerelésű anyagból, vizes bázisú, műgyanta kötőanyagú vékonyvakolat készítése, egy rétegben, 1,5-2,5 mm-es szemcsemérettel, LB-Knauf STRUKTUROLA DEKOR R 2 dörzsölt vékonyvakolat, 2 mm, II-es színcsoport, Csz.: K8761****/2</t>
  </si>
  <si>
    <t xml:space="preserve"> 360050118565</t>
  </si>
  <si>
    <t>42-011-2.2.1.4.1-0313033</t>
  </si>
  <si>
    <t>Padlóburkolat hordozószerkezetének felületelőkészítése kültérben, hőterhelt felületen beton alapfelületen önterülő felületkiegyenlítés készítése 5 mm átlagos rétegvastagságban, MAPEI Planex kültéri, önterülő, aljzatkiegyenlítő simítóhabarcs</t>
  </si>
  <si>
    <t xml:space="preserve"> 420112801382</t>
  </si>
  <si>
    <t>42-011-2.2.1.2-0422249</t>
  </si>
  <si>
    <t>Padlóburkolat hordozószerkezetének felületelőkészítése kültérben, hőterhelt felületen beton alapfelületen kenhető víz- és páraszigetelés felhordása egy rétegben,  hajlaterősítő szalag elhelyezésével, KERAKOLL Aquastop Nanoflex aljzatok nagy tapadású és hosszú élettartamú rugalmas vízszigetelésére ragasztókkal történő burkolás előtt, Csz: 05009</t>
  </si>
  <si>
    <t xml:space="preserve"> 420113915603</t>
  </si>
  <si>
    <t>42-022-1.2.3.2.1.1-0313116</t>
  </si>
  <si>
    <t>Padlóburkolat készítése, kültérben, hőterhelt felületen, kenhető szigetelésre, gres, kőporcelán lappal, kötésben vagy hálósan, 3-5 mm vtg. ragasztóba rakva, 1-10 mm fugaszélességgel, 20x20 - 40x40 cm közötti lapmérettel, MAPEI Keraflex cementkötésű ragasztóhabarcs, szürke, Ultracolor Plus fugázóhabarcs, fehér</t>
  </si>
  <si>
    <t xml:space="preserve"> 420220262442</t>
  </si>
  <si>
    <t>42-011-1.2.1.2-0422249</t>
  </si>
  <si>
    <t>Fal-, pillér és oszlopburkolat hordozószerkezetének felületelőkészítése kültérben, hőterhelt felületen tégla, beton és vakolt alapfelületen kenhető víz- és páraszigetelés felhordása egy rétegben,  hajlaterősítő szalag elhelyezésével, KERAKOLL Aquastop Nanoflex aljzatok nagy tapadású és hosszú élettartamú rugalmas vízszigetelésére ragasztókkal történő burkolás előtt, Csz: 05009</t>
  </si>
  <si>
    <t xml:space="preserve"> 420113915295</t>
  </si>
  <si>
    <t>42-011-1.2.1.1-0422245</t>
  </si>
  <si>
    <t>Fal-, pillér és oszlopburkolat hordozószerkezetének felületelőkészítése kültérben, hőterhelt felületen tégla, beton és vakolt alapfelületen felületelőkészítő alapozó és tapadóhíd felhordása egy rétegben, KERAKOLL Keradur Eco mélyalapozó felületerősítő szer nedvszívó aljzatokhoz, Csz: 02091</t>
  </si>
  <si>
    <t xml:space="preserve"> 420113915283</t>
  </si>
  <si>
    <t>42-011-2.2.1.1-0313841</t>
  </si>
  <si>
    <t>Padlóburkolat hordozószerkezetének felületelőkészítése kültérben, hőterhelt felületen beton alapfelületen felületelőkészítő alapozó és tapadóhíd felhordása egy rétegben, MAPEI Eco Prim Grip akrilgyanta-bázisú, szilikahomok tartalmú vizesdiszperziós alapozó</t>
  </si>
  <si>
    <t xml:space="preserve"> 420112896662</t>
  </si>
  <si>
    <t>42-012-1.2.3.2.1.1-0313116</t>
  </si>
  <si>
    <t>Fal-, pillér-, oszlopburkolat készítése kültérben, kenhető szigetelésre, gres, kőporcelán lappal, kötésben vagy hálósan, 3-5 mm vtg. ragasztóba rakva, 1-10 mm fugaszélességgel, 20x20 - 40x40 cm közötti lapmérettel, MAPEI Keraflex cementkötésű ragasztóhabarcs, szürke, Ultracolor Plus fugázóhabarcs, fehér</t>
  </si>
  <si>
    <t xml:space="preserve"> 420120241942</t>
  </si>
  <si>
    <t>42-012-1.2.1.9.1.1-0610299</t>
  </si>
  <si>
    <t>Fal-, pillér-, oszlopburkolat készítése kültérben, tégla, beton, vakolt alapfelületen, TÉGLAKŐ® falazó és térburkoló elemből, 3-5 mm vtg. ragasztóba rakva, szorított fugával, 5 cm vastagságban, élére fektetve, 240×120×50 mm méretben, Barabás TÉGLAKŐ® elem, esztétikus, tartós betontermék, 240×120×50 mm, piros</t>
  </si>
  <si>
    <t xml:space="preserve"> 420123624380</t>
  </si>
  <si>
    <t>43-002-1.2-0144002</t>
  </si>
  <si>
    <t>Függőereszcsatorna szerelése, félkörszelvényű, bármilyen kiterített szélességben, színes műanyagbevonatú horganyzott acéllemezből, LINDAB Rainline R 125 félkörszelvényű függő ereszcsatorna, horganyzott acél + Elite bevonat, standard színben</t>
  </si>
  <si>
    <t xml:space="preserve"> 430020334302</t>
  </si>
  <si>
    <t>43-002-2.2-0144314</t>
  </si>
  <si>
    <t>Függőereszcsatorna kiegészítő szerelvények elhelyezése,  félkörszelvényű, bármilyen kiterített szélességben, színes műanyag bevonatú horganyzott acéllemezből, LINDAB Rainline KFL 125 csatornatartó bepattintós rögzítéssel, hossz: 196 mm, porszórt</t>
  </si>
  <si>
    <t xml:space="preserve"> 430022912491</t>
  </si>
  <si>
    <t>43-002-11.2-0144012</t>
  </si>
  <si>
    <t>Lefolyócső szerelése kör keresztmetszettel, bármilyen kiterített szélességgel, színes műanyagbevonatú horganyzott acéllemezből, LINDAB Rainline SRÖR 87 körszelvényű lefolyócső egyik végén szűkítve, horganyzott acél + Elite bevonat, standard színben</t>
  </si>
  <si>
    <t xml:space="preserve"> 430020335830</t>
  </si>
  <si>
    <t>43-002-12.1.2-0144337</t>
  </si>
  <si>
    <t>Lefolyócső kiegészítő szerelvények elhelyezése, kör keresztmetszettel, bármilyen kiterített szélességgel, lábazati elem, elágazó elem, közdarab stb. színes műanyagbevonatú horganyzott acéllemezből, LINDAB Rainline SSVH 87 lefolyócső tartóbilincs rögzítőfüllel, horganyzott acél + Elite bevonat, standard színben</t>
  </si>
  <si>
    <t xml:space="preserve"> 430022912663</t>
  </si>
  <si>
    <t>43-001-1.7-0151511</t>
  </si>
  <si>
    <t>Táblás fedések; Táblalemezes fémlemezfedéshez alátéthéjazat kialakítása, SWEDSTEEL STF-SZ alátéthéjazat páraáteresztő fóliára kasírozott szellőzőszőnyeg</t>
  </si>
  <si>
    <t xml:space="preserve"> 430014060233</t>
  </si>
  <si>
    <t>43-001-1.1.3.2-0992003</t>
  </si>
  <si>
    <t>Táblás fedések; Fémlemez fedés táblalemezből álló szögkorc vagy kettőskorc rendszerben, színes műanyagbevonatú horganyzott acéllemezből, LINDAB Seamline FOP síktáblalemez 1230x2000x0,7 mm, tűzihorganyzott acél + Z 275 bevonat, natúr színben</t>
  </si>
  <si>
    <t xml:space="preserve"> 430010331375</t>
  </si>
  <si>
    <t>44-011-1.1.1-0167403</t>
  </si>
  <si>
    <t>Műanyag kültéri nyílászárók elhelyezése előre kihagyott falnyílásba, hőszigetelt, fokozott légzárású bejárati ajtó, tömítés nélkül (szerelvényezve, finom beállítással), 5,01-10,00 m kerület között, FENSTHERM BRILL Befelé nyíló üvegezett bejárati ajtó, 5 kamrás VEKA SOFTLINE 70 AD PVC profil, uw&lt;1,4 W/m2K, mérete: 110 x  210 cm</t>
  </si>
  <si>
    <t xml:space="preserve"> 440111930416</t>
  </si>
  <si>
    <t>44-011-1.1.1-0167401</t>
  </si>
  <si>
    <t>Műanyag kültéri nyílászárók elhelyezése előre kihagyott falnyílásba, hőszigetelt, fokozott légzárású bejárati ajtó, tömítés nélkül (szerelvényezve, finom beállítással), 5,01-10,00 m kerület között, FENSTHERM BRILL Befelé nyíló üvegezett bejárati ajtó, 5 kamrás VEKA SOFTLINE 70 AD PVC profil, uw&lt;1,4 W/m2K, mérete: 90 x  210 cm</t>
  </si>
  <si>
    <t xml:space="preserve"> 440111930394</t>
  </si>
  <si>
    <t>44-012-1.1.1.5.1-0221861</t>
  </si>
  <si>
    <t>Műanyag kültéri nyílászárók, hőszigetelt, fokozott légzárású ablak elhelyezése előre kihagyott falnyílásba, tömítés nélkül (szerelvényezve, finombeállítással), 4,00 m kerületig, hatkamrás profil, egyszárnyú bukó-nyíló, REHAU GENEO MD szálerősítéses profilú bukó-nyíló ablak, fehér, Ug = 0,6 W/m2K 60 x 60 cm</t>
  </si>
  <si>
    <t xml:space="preserve"> 440122921385</t>
  </si>
  <si>
    <t>47-000-1.99.1.2.1.2-0218027</t>
  </si>
  <si>
    <t>Belső festéseknél felület előkészítése, részmunkák; felület glettelése zsákos kiszerelésű anyagból (alapozóval, sarokvédelemmel), bármilyen padozatú helyiségben, vakolt felületen, 1,5 mm vastagságban tagolt felületen, Rigips Rimano Plus A extra fehér, univerzális felületkiegyenlítő</t>
  </si>
  <si>
    <t xml:space="preserve"> 470001589580</t>
  </si>
  <si>
    <t>47-011-15.1.1.2-0157757</t>
  </si>
  <si>
    <t>Diszperziós festés műanyag bázisú vizes-diszperziós  fehér vagy gyárilag színezett festékkel, új vagy régi lekapart, előkészített alapfelületen, vakolaton, két rétegben, tagolt sima felületen, Dulux A Nagyvilág Színei beltéri falfesték, matt, Citrusliget EAN: 5903525962059</t>
  </si>
  <si>
    <t xml:space="preserve"> 470111813475</t>
  </si>
  <si>
    <t>48-002-1.3.1.2-0415106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</si>
  <si>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 hegesztéssel fektetve, ISO-LINE PES 4,5 ELAST poliészterfátyol hordozórétegű, 4 mm névleges vastagságú elsztomerbitumenes (SBS modifikált) lemez</t>
  </si>
  <si>
    <t xml:space="preserve"> 480020518240</t>
  </si>
  <si>
    <t>48-002-1.1.1.1.2-0211026</t>
  </si>
  <si>
    <t>Talajnedvesség elleni szigetelés; Bitumenes lemez szigetelés aljzatának kellősítése, egy rétegben, vízszintes felületen, vízbázisú bitumenemulzióval (enyhén nedves vagy száraz felületen), KEMIKÁL BITUGÉL N bitumenes vizes bázisú talajpára elleni bevonat, beton felületen</t>
  </si>
  <si>
    <t xml:space="preserve"> 480021591216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</si>
</sst>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vertical="top" wrapText="1"/>
      <protection/>
    </xf>
    <xf numFmtId="164" fontId="2" fillId="0" borderId="0" xfId="0" applyFont="1" applyFill="1" applyBorder="1" applyAlignment="1" applyProtection="1">
      <alignment vertical="top" wrapText="1"/>
      <protection/>
    </xf>
    <xf numFmtId="164" fontId="3" fillId="0" borderId="1" xfId="0" applyFont="1" applyFill="1" applyBorder="1" applyAlignment="1" applyProtection="1">
      <alignment horizontal="center" vertical="top" wrapText="1"/>
      <protection/>
    </xf>
    <xf numFmtId="164" fontId="1" fillId="2" borderId="2" xfId="0" applyFont="1" applyFill="1" applyBorder="1" applyAlignment="1" applyProtection="1">
      <alignment horizontal="left" vertical="top" wrapText="1"/>
      <protection/>
    </xf>
    <xf numFmtId="164" fontId="1" fillId="2" borderId="2" xfId="0" applyFont="1" applyFill="1" applyBorder="1" applyAlignment="1" applyProtection="1">
      <alignment horizontal="right" vertical="top" wrapText="1"/>
      <protection/>
    </xf>
    <xf numFmtId="164" fontId="2" fillId="0" borderId="0" xfId="0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right" vertical="top" wrapText="1"/>
      <protection/>
    </xf>
    <xf numFmtId="164" fontId="4" fillId="0" borderId="3" xfId="0" applyFont="1" applyFill="1" applyBorder="1" applyAlignment="1" applyProtection="1">
      <alignment vertical="top" wrapText="1"/>
      <protection/>
    </xf>
    <xf numFmtId="164" fontId="4" fillId="0" borderId="3" xfId="0" applyFont="1" applyFill="1" applyBorder="1" applyAlignment="1" applyProtection="1">
      <alignment horizontal="center" vertical="top" wrapText="1"/>
      <protection/>
    </xf>
    <xf numFmtId="164" fontId="2" fillId="0" borderId="0" xfId="0" applyFont="1" applyFill="1" applyBorder="1" applyAlignment="1" applyProtection="1">
      <alignment horizontal="right" vertical="top" wrapText="1"/>
      <protection/>
    </xf>
    <xf numFmtId="164" fontId="1" fillId="0" borderId="3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20" sqref="C20"/>
    </sheetView>
  </sheetViews>
  <sheetFormatPr defaultColWidth="11.421875" defaultRowHeight="12.75"/>
  <cols>
    <col min="1" max="1" width="47.28125" style="0" customWidth="1"/>
    <col min="2" max="2" width="11.8515625" style="0" customWidth="1"/>
    <col min="3" max="4" width="15.421875" style="0" customWidth="1"/>
    <col min="5" max="16384" width="11.57421875" style="0" customWidth="1"/>
  </cols>
  <sheetData>
    <row r="1" spans="1:3" ht="27">
      <c r="A1" s="1" t="s">
        <v>0</v>
      </c>
      <c r="C1" s="1" t="s">
        <v>1</v>
      </c>
    </row>
    <row r="2" ht="12.75">
      <c r="A2" s="1"/>
    </row>
    <row r="3" ht="12.75">
      <c r="A3" s="1"/>
    </row>
    <row r="4" ht="12.75">
      <c r="A4" s="2"/>
    </row>
    <row r="5" ht="12.75">
      <c r="A5" s="2"/>
    </row>
    <row r="6" ht="15">
      <c r="A6" s="2" t="s">
        <v>2</v>
      </c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 t="s">
        <v>3</v>
      </c>
    </row>
    <row r="18" ht="12.75">
      <c r="A18" s="2" t="s">
        <v>4</v>
      </c>
    </row>
    <row r="20" ht="12.75">
      <c r="C20" s="2" t="s">
        <v>5</v>
      </c>
    </row>
    <row r="22" spans="1:4" ht="22.5" customHeight="1">
      <c r="A22" s="3" t="s">
        <v>6</v>
      </c>
      <c r="B22" s="3"/>
      <c r="C22" s="3"/>
      <c r="D22" s="3"/>
    </row>
    <row r="23" spans="1:4" ht="12.75">
      <c r="A23" s="4" t="s">
        <v>7</v>
      </c>
      <c r="B23" s="5"/>
      <c r="C23" s="5" t="s">
        <v>8</v>
      </c>
      <c r="D23" s="5" t="s">
        <v>9</v>
      </c>
    </row>
    <row r="24" spans="1:4" ht="12.75">
      <c r="A24" s="2" t="s">
        <v>10</v>
      </c>
      <c r="C24" s="1">
        <f>'Munkanem összesítő'!C16</f>
        <v>0</v>
      </c>
      <c r="D24" s="1">
        <f>'Munkanem összesítő'!D16</f>
        <v>0</v>
      </c>
    </row>
    <row r="25" spans="1:4" ht="12.75" customHeight="1">
      <c r="A25" s="2" t="s">
        <v>11</v>
      </c>
      <c r="C25" s="6">
        <f>ROUND(C24+D24,0)</f>
        <v>0</v>
      </c>
      <c r="D25" s="6"/>
    </row>
    <row r="26" spans="1:4" ht="12.75" customHeight="1">
      <c r="A26" s="2" t="s">
        <v>12</v>
      </c>
      <c r="B26" s="7">
        <v>0</v>
      </c>
      <c r="C26" s="6">
        <f>ROUND(C25*B26,0)</f>
        <v>0</v>
      </c>
      <c r="D26" s="6"/>
    </row>
    <row r="27" spans="1:4" s="8" customFormat="1" ht="15" customHeight="1">
      <c r="A27" s="8" t="s">
        <v>13</v>
      </c>
      <c r="C27" s="9">
        <f>ROUND(C26+C25,0)</f>
        <v>0</v>
      </c>
      <c r="D27" s="9"/>
    </row>
  </sheetData>
  <sheetProtection selectLockedCells="1" selectUnlockedCells="1"/>
  <mergeCells count="4">
    <mergeCell ref="A22:D22"/>
    <mergeCell ref="C25:D25"/>
    <mergeCell ref="C26:D26"/>
    <mergeCell ref="C27:D27"/>
  </mergeCells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158</v>
      </c>
      <c r="C2" s="2" t="s">
        <v>159</v>
      </c>
      <c r="D2" s="1">
        <v>56</v>
      </c>
      <c r="E2" s="2" t="s">
        <v>70</v>
      </c>
      <c r="F2" s="2">
        <v>0.54</v>
      </c>
      <c r="G2" s="2"/>
      <c r="H2" s="2"/>
      <c r="I2" s="1">
        <f aca="true" t="shared" si="0" ref="I2:I7">ROUND(G2*D2,0)</f>
        <v>0</v>
      </c>
      <c r="J2" s="1">
        <f aca="true" t="shared" si="1" ref="J2:J7">ROUND(H2*D2,0)</f>
        <v>0</v>
      </c>
      <c r="K2" s="10" t="s">
        <v>58</v>
      </c>
      <c r="L2" s="10" t="s">
        <v>160</v>
      </c>
    </row>
    <row r="3" spans="1:12" ht="49.5">
      <c r="A3" s="2">
        <v>2</v>
      </c>
      <c r="B3" s="1" t="s">
        <v>161</v>
      </c>
      <c r="C3" s="2" t="s">
        <v>162</v>
      </c>
      <c r="D3" s="1">
        <v>56</v>
      </c>
      <c r="E3" s="2" t="s">
        <v>70</v>
      </c>
      <c r="F3" s="2">
        <v>0.68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163</v>
      </c>
    </row>
    <row r="4" spans="1:12" ht="49.5">
      <c r="A4" s="2">
        <v>3</v>
      </c>
      <c r="B4" s="1" t="s">
        <v>164</v>
      </c>
      <c r="C4" s="2" t="s">
        <v>165</v>
      </c>
      <c r="D4" s="1">
        <v>390</v>
      </c>
      <c r="E4" s="2" t="s">
        <v>70</v>
      </c>
      <c r="F4" s="2">
        <v>0.08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166</v>
      </c>
    </row>
    <row r="5" spans="1:12" ht="49.5">
      <c r="A5" s="2">
        <v>4</v>
      </c>
      <c r="B5" s="1" t="s">
        <v>167</v>
      </c>
      <c r="C5" s="2" t="s">
        <v>168</v>
      </c>
      <c r="D5" s="1">
        <v>500</v>
      </c>
      <c r="E5" s="2" t="s">
        <v>65</v>
      </c>
      <c r="F5" s="2">
        <v>0.19</v>
      </c>
      <c r="G5" s="2"/>
      <c r="H5" s="2"/>
      <c r="I5" s="1">
        <f t="shared" si="0"/>
        <v>0</v>
      </c>
      <c r="J5" s="1">
        <f t="shared" si="1"/>
        <v>0</v>
      </c>
      <c r="K5" s="10" t="s">
        <v>58</v>
      </c>
      <c r="L5" s="10" t="s">
        <v>169</v>
      </c>
    </row>
    <row r="6" spans="1:12" ht="49.5">
      <c r="A6" s="2">
        <v>5</v>
      </c>
      <c r="B6" s="1" t="s">
        <v>170</v>
      </c>
      <c r="C6" s="2" t="s">
        <v>171</v>
      </c>
      <c r="D6" s="1">
        <v>390</v>
      </c>
      <c r="E6" s="2" t="s">
        <v>70</v>
      </c>
      <c r="F6" s="2">
        <v>0.4</v>
      </c>
      <c r="G6" s="2"/>
      <c r="H6" s="2"/>
      <c r="I6" s="1">
        <f t="shared" si="0"/>
        <v>0</v>
      </c>
      <c r="J6" s="1">
        <f t="shared" si="1"/>
        <v>0</v>
      </c>
      <c r="K6" s="10" t="s">
        <v>58</v>
      </c>
      <c r="L6" s="10" t="s">
        <v>172</v>
      </c>
    </row>
    <row r="7" spans="1:12" ht="49.5">
      <c r="A7" s="2">
        <v>6</v>
      </c>
      <c r="B7" s="1" t="s">
        <v>158</v>
      </c>
      <c r="C7" s="2" t="s">
        <v>159</v>
      </c>
      <c r="D7" s="1">
        <v>390</v>
      </c>
      <c r="E7" s="2" t="s">
        <v>70</v>
      </c>
      <c r="F7" s="2">
        <v>0.54</v>
      </c>
      <c r="G7" s="2"/>
      <c r="H7" s="2"/>
      <c r="I7" s="1">
        <f t="shared" si="0"/>
        <v>0</v>
      </c>
      <c r="J7" s="1">
        <f t="shared" si="1"/>
        <v>0</v>
      </c>
      <c r="K7" s="10" t="s">
        <v>58</v>
      </c>
      <c r="L7" s="10" t="s">
        <v>160</v>
      </c>
    </row>
    <row r="8" spans="3:10" s="8" customFormat="1" ht="15">
      <c r="C8" s="8" t="s">
        <v>67</v>
      </c>
      <c r="I8" s="11">
        <f>ROUND(SUM(I2:I7),0)</f>
        <v>0</v>
      </c>
      <c r="J8" s="11">
        <f>ROUND(SUM(J2:J7),0)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&amp;CÁcsmunka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173</v>
      </c>
      <c r="C2" s="2" t="s">
        <v>174</v>
      </c>
      <c r="D2" s="1">
        <v>50</v>
      </c>
      <c r="E2" s="2" t="s">
        <v>70</v>
      </c>
      <c r="F2" s="2">
        <v>1.04</v>
      </c>
      <c r="G2" s="2"/>
      <c r="H2" s="2"/>
      <c r="I2" s="1">
        <f aca="true" t="shared" si="0" ref="I2:I4">ROUND(G2*D2,0)</f>
        <v>0</v>
      </c>
      <c r="J2" s="1">
        <f aca="true" t="shared" si="1" ref="J2:J4">ROUND(H2*D2,0)</f>
        <v>0</v>
      </c>
      <c r="K2" s="10" t="s">
        <v>58</v>
      </c>
      <c r="L2" s="10" t="s">
        <v>175</v>
      </c>
    </row>
    <row r="3" spans="1:12" ht="49.5">
      <c r="A3" s="2">
        <v>2</v>
      </c>
      <c r="B3" s="1" t="s">
        <v>176</v>
      </c>
      <c r="C3" s="2" t="s">
        <v>177</v>
      </c>
      <c r="D3" s="1">
        <v>224</v>
      </c>
      <c r="E3" s="2" t="s">
        <v>70</v>
      </c>
      <c r="F3" s="2">
        <v>0.96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178</v>
      </c>
    </row>
    <row r="4" spans="1:12" ht="49.5">
      <c r="A4" s="2">
        <v>3</v>
      </c>
      <c r="B4" s="1" t="s">
        <v>179</v>
      </c>
      <c r="C4" s="2" t="s">
        <v>180</v>
      </c>
      <c r="D4" s="1">
        <v>224</v>
      </c>
      <c r="E4" s="2" t="s">
        <v>70</v>
      </c>
      <c r="F4" s="2">
        <v>0.37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181</v>
      </c>
    </row>
    <row r="5" spans="3:10" s="8" customFormat="1" ht="15">
      <c r="C5" s="8" t="s">
        <v>67</v>
      </c>
      <c r="I5" s="11">
        <f>ROUND(SUM(I2:I4),0)</f>
        <v>0</v>
      </c>
      <c r="J5" s="11">
        <f>ROUND(SUM(J2:J4),0)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&amp;CVakolás és rabicolás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182</v>
      </c>
      <c r="C2" s="2" t="s">
        <v>183</v>
      </c>
      <c r="D2" s="1">
        <v>212</v>
      </c>
      <c r="E2" s="2" t="s">
        <v>70</v>
      </c>
      <c r="F2" s="2">
        <v>0.16</v>
      </c>
      <c r="G2" s="2"/>
      <c r="H2" s="2"/>
      <c r="I2" s="1">
        <f aca="true" t="shared" si="0" ref="I2:I9">ROUND(G2*D2,0)</f>
        <v>0</v>
      </c>
      <c r="J2" s="1">
        <f aca="true" t="shared" si="1" ref="J2:J9">ROUND(H2*D2,0)</f>
        <v>0</v>
      </c>
      <c r="K2" s="10" t="s">
        <v>58</v>
      </c>
      <c r="L2" s="10" t="s">
        <v>184</v>
      </c>
    </row>
    <row r="3" spans="1:12" ht="49.5">
      <c r="A3" s="2">
        <v>2</v>
      </c>
      <c r="B3" s="1" t="s">
        <v>185</v>
      </c>
      <c r="C3" s="2" t="s">
        <v>186</v>
      </c>
      <c r="D3" s="1">
        <v>212</v>
      </c>
      <c r="E3" s="2" t="s">
        <v>70</v>
      </c>
      <c r="F3" s="2">
        <v>0.15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187</v>
      </c>
    </row>
    <row r="4" spans="1:12" ht="49.5">
      <c r="A4" s="2">
        <v>3</v>
      </c>
      <c r="B4" s="1" t="s">
        <v>188</v>
      </c>
      <c r="C4" s="2" t="s">
        <v>189</v>
      </c>
      <c r="D4" s="1">
        <v>212</v>
      </c>
      <c r="E4" s="2" t="s">
        <v>70</v>
      </c>
      <c r="F4" s="2">
        <v>1.63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190</v>
      </c>
    </row>
    <row r="5" spans="1:12" ht="49.5">
      <c r="A5" s="2">
        <v>4</v>
      </c>
      <c r="B5" s="1" t="s">
        <v>191</v>
      </c>
      <c r="C5" s="2" t="s">
        <v>192</v>
      </c>
      <c r="D5" s="1">
        <v>79.4</v>
      </c>
      <c r="E5" s="2" t="s">
        <v>70</v>
      </c>
      <c r="F5" s="2">
        <v>0.18</v>
      </c>
      <c r="G5" s="2"/>
      <c r="H5" s="2"/>
      <c r="I5" s="1">
        <f t="shared" si="0"/>
        <v>0</v>
      </c>
      <c r="J5" s="1">
        <f t="shared" si="1"/>
        <v>0</v>
      </c>
      <c r="K5" s="10" t="s">
        <v>58</v>
      </c>
      <c r="L5" s="10" t="s">
        <v>193</v>
      </c>
    </row>
    <row r="6" spans="1:12" ht="49.5">
      <c r="A6" s="2">
        <v>5</v>
      </c>
      <c r="B6" s="1" t="s">
        <v>194</v>
      </c>
      <c r="C6" s="2" t="s">
        <v>195</v>
      </c>
      <c r="D6" s="1">
        <v>79.4</v>
      </c>
      <c r="E6" s="2" t="s">
        <v>70</v>
      </c>
      <c r="F6" s="2">
        <v>0.14</v>
      </c>
      <c r="G6" s="2"/>
      <c r="H6" s="2"/>
      <c r="I6" s="1">
        <f t="shared" si="0"/>
        <v>0</v>
      </c>
      <c r="J6" s="1">
        <f t="shared" si="1"/>
        <v>0</v>
      </c>
      <c r="K6" s="10" t="s">
        <v>58</v>
      </c>
      <c r="L6" s="10" t="s">
        <v>196</v>
      </c>
    </row>
    <row r="7" spans="1:12" ht="49.5">
      <c r="A7" s="2">
        <v>6</v>
      </c>
      <c r="B7" s="1" t="s">
        <v>197</v>
      </c>
      <c r="C7" s="2" t="s">
        <v>198</v>
      </c>
      <c r="D7" s="1">
        <v>212</v>
      </c>
      <c r="E7" s="2" t="s">
        <v>70</v>
      </c>
      <c r="F7" s="2">
        <v>0.12</v>
      </c>
      <c r="G7" s="2"/>
      <c r="H7" s="2"/>
      <c r="I7" s="1">
        <f t="shared" si="0"/>
        <v>0</v>
      </c>
      <c r="J7" s="1">
        <f t="shared" si="1"/>
        <v>0</v>
      </c>
      <c r="K7" s="10" t="s">
        <v>58</v>
      </c>
      <c r="L7" s="10" t="s">
        <v>199</v>
      </c>
    </row>
    <row r="8" spans="1:12" ht="49.5">
      <c r="A8" s="2">
        <v>7</v>
      </c>
      <c r="B8" s="1" t="s">
        <v>200</v>
      </c>
      <c r="C8" s="2" t="s">
        <v>201</v>
      </c>
      <c r="D8" s="1">
        <v>79.4</v>
      </c>
      <c r="E8" s="2" t="s">
        <v>70</v>
      </c>
      <c r="F8" s="2">
        <v>1.77</v>
      </c>
      <c r="G8" s="2"/>
      <c r="H8" s="2"/>
      <c r="I8" s="1">
        <f t="shared" si="0"/>
        <v>0</v>
      </c>
      <c r="J8" s="1">
        <f t="shared" si="1"/>
        <v>0</v>
      </c>
      <c r="K8" s="10" t="s">
        <v>58</v>
      </c>
      <c r="L8" s="10" t="s">
        <v>202</v>
      </c>
    </row>
    <row r="9" spans="1:12" ht="49.5">
      <c r="A9" s="2">
        <v>8</v>
      </c>
      <c r="B9" s="1" t="s">
        <v>203</v>
      </c>
      <c r="C9" s="2" t="s">
        <v>204</v>
      </c>
      <c r="D9" s="1">
        <v>114.3</v>
      </c>
      <c r="E9" s="2" t="s">
        <v>70</v>
      </c>
      <c r="F9" s="2">
        <v>1.55</v>
      </c>
      <c r="G9" s="2"/>
      <c r="H9" s="2"/>
      <c r="I9" s="1">
        <f t="shared" si="0"/>
        <v>0</v>
      </c>
      <c r="J9" s="1">
        <f t="shared" si="1"/>
        <v>0</v>
      </c>
      <c r="K9" s="10" t="s">
        <v>58</v>
      </c>
      <c r="L9" s="10" t="s">
        <v>205</v>
      </c>
    </row>
    <row r="10" spans="3:10" s="8" customFormat="1" ht="15">
      <c r="C10" s="8" t="s">
        <v>67</v>
      </c>
      <c r="I10" s="11">
        <f>ROUND(SUM(I2:I9),0)</f>
        <v>0</v>
      </c>
      <c r="J10" s="11">
        <f>ROUND(SUM(J2:J9),0)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&amp;CHideg- és melegburkolatok készítése, aljzat előkészítés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206</v>
      </c>
      <c r="C2" s="2" t="s">
        <v>207</v>
      </c>
      <c r="D2" s="1">
        <v>56</v>
      </c>
      <c r="E2" s="2" t="s">
        <v>65</v>
      </c>
      <c r="F2" s="2">
        <v>0.28</v>
      </c>
      <c r="G2" s="2"/>
      <c r="H2" s="2"/>
      <c r="I2" s="1">
        <f aca="true" t="shared" si="0" ref="I2:I7">ROUND(G2*D2,0)</f>
        <v>0</v>
      </c>
      <c r="J2" s="1">
        <f aca="true" t="shared" si="1" ref="J2:J7">ROUND(H2*D2,0)</f>
        <v>0</v>
      </c>
      <c r="K2" s="10" t="s">
        <v>58</v>
      </c>
      <c r="L2" s="10" t="s">
        <v>208</v>
      </c>
    </row>
    <row r="3" spans="1:12" ht="49.5">
      <c r="A3" s="2">
        <v>2</v>
      </c>
      <c r="B3" s="1" t="s">
        <v>209</v>
      </c>
      <c r="C3" s="2" t="s">
        <v>210</v>
      </c>
      <c r="D3" s="1">
        <v>30</v>
      </c>
      <c r="E3" s="2" t="s">
        <v>57</v>
      </c>
      <c r="F3" s="2">
        <v>0.09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211</v>
      </c>
    </row>
    <row r="4" spans="1:12" ht="49.5">
      <c r="A4" s="2">
        <v>3</v>
      </c>
      <c r="B4" s="1" t="s">
        <v>212</v>
      </c>
      <c r="C4" s="2" t="s">
        <v>213</v>
      </c>
      <c r="D4" s="1">
        <v>38</v>
      </c>
      <c r="E4" s="2" t="s">
        <v>65</v>
      </c>
      <c r="F4" s="2">
        <v>0.39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214</v>
      </c>
    </row>
    <row r="5" spans="1:12" ht="49.5">
      <c r="A5" s="2">
        <v>4</v>
      </c>
      <c r="B5" s="1" t="s">
        <v>215</v>
      </c>
      <c r="C5" s="2" t="s">
        <v>216</v>
      </c>
      <c r="D5" s="1">
        <v>22</v>
      </c>
      <c r="E5" s="2" t="s">
        <v>57</v>
      </c>
      <c r="F5" s="2">
        <v>0.44</v>
      </c>
      <c r="G5" s="2"/>
      <c r="H5" s="2"/>
      <c r="I5" s="1">
        <f t="shared" si="0"/>
        <v>0</v>
      </c>
      <c r="J5" s="1">
        <f t="shared" si="1"/>
        <v>0</v>
      </c>
      <c r="K5" s="10" t="s">
        <v>58</v>
      </c>
      <c r="L5" s="10" t="s">
        <v>217</v>
      </c>
    </row>
    <row r="6" spans="1:12" ht="49.5">
      <c r="A6" s="2">
        <v>5</v>
      </c>
      <c r="B6" s="1" t="s">
        <v>218</v>
      </c>
      <c r="C6" s="2" t="s">
        <v>219</v>
      </c>
      <c r="D6" s="1">
        <v>390</v>
      </c>
      <c r="E6" s="2" t="s">
        <v>70</v>
      </c>
      <c r="F6" s="2">
        <v>0.36</v>
      </c>
      <c r="G6" s="2"/>
      <c r="H6" s="2"/>
      <c r="I6" s="1">
        <f t="shared" si="0"/>
        <v>0</v>
      </c>
      <c r="J6" s="1">
        <f t="shared" si="1"/>
        <v>0</v>
      </c>
      <c r="K6" s="10" t="s">
        <v>58</v>
      </c>
      <c r="L6" s="10" t="s">
        <v>220</v>
      </c>
    </row>
    <row r="7" spans="1:12" ht="49.5">
      <c r="A7" s="2">
        <v>6</v>
      </c>
      <c r="B7" s="1" t="s">
        <v>221</v>
      </c>
      <c r="C7" s="2" t="s">
        <v>222</v>
      </c>
      <c r="D7" s="1">
        <v>390</v>
      </c>
      <c r="E7" s="2" t="s">
        <v>70</v>
      </c>
      <c r="F7" s="2">
        <v>1.08</v>
      </c>
      <c r="G7" s="2"/>
      <c r="H7" s="2"/>
      <c r="I7" s="1">
        <f t="shared" si="0"/>
        <v>0</v>
      </c>
      <c r="J7" s="1">
        <f t="shared" si="1"/>
        <v>0</v>
      </c>
      <c r="K7" s="10" t="s">
        <v>58</v>
      </c>
      <c r="L7" s="10" t="s">
        <v>223</v>
      </c>
    </row>
    <row r="8" spans="3:10" s="8" customFormat="1" ht="15">
      <c r="C8" s="8" t="s">
        <v>67</v>
      </c>
      <c r="I8" s="11">
        <f>ROUND(SUM(I2:I7),0)</f>
        <v>0</v>
      </c>
      <c r="J8" s="11">
        <f>ROUND(SUM(J2:J7),0)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&amp;CBádogozás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224</v>
      </c>
      <c r="C2" s="2" t="s">
        <v>225</v>
      </c>
      <c r="D2" s="1">
        <v>2</v>
      </c>
      <c r="E2" s="2" t="s">
        <v>57</v>
      </c>
      <c r="F2" s="2">
        <v>1.84</v>
      </c>
      <c r="G2" s="2"/>
      <c r="H2" s="2"/>
      <c r="I2" s="1">
        <f aca="true" t="shared" si="0" ref="I2:I4">ROUND(G2*D2,0)</f>
        <v>0</v>
      </c>
      <c r="J2" s="1">
        <f aca="true" t="shared" si="1" ref="J2:J4">ROUND(H2*D2,0)</f>
        <v>0</v>
      </c>
      <c r="K2" s="10" t="s">
        <v>58</v>
      </c>
      <c r="L2" s="10" t="s">
        <v>226</v>
      </c>
    </row>
    <row r="3" spans="1:12" ht="49.5">
      <c r="A3" s="2">
        <v>2</v>
      </c>
      <c r="B3" s="1" t="s">
        <v>227</v>
      </c>
      <c r="C3" s="2" t="s">
        <v>228</v>
      </c>
      <c r="D3" s="1">
        <v>8</v>
      </c>
      <c r="E3" s="2" t="s">
        <v>57</v>
      </c>
      <c r="F3" s="2">
        <v>1.84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229</v>
      </c>
    </row>
    <row r="4" spans="1:12" ht="49.5">
      <c r="A4" s="2">
        <v>3</v>
      </c>
      <c r="B4" s="1" t="s">
        <v>230</v>
      </c>
      <c r="C4" s="2" t="s">
        <v>231</v>
      </c>
      <c r="D4" s="1">
        <v>2</v>
      </c>
      <c r="E4" s="2" t="s">
        <v>57</v>
      </c>
      <c r="F4" s="2">
        <v>1.18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232</v>
      </c>
    </row>
    <row r="5" spans="3:10" s="8" customFormat="1" ht="15">
      <c r="C5" s="8" t="s">
        <v>67</v>
      </c>
      <c r="I5" s="11">
        <f>ROUND(SUM(I2:I4),0)</f>
        <v>0</v>
      </c>
      <c r="J5" s="11">
        <f>ROUND(SUM(J2:J4),0)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&amp;CAsztalosszerkezetek elhelyezése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233</v>
      </c>
      <c r="C2" s="2" t="s">
        <v>234</v>
      </c>
      <c r="D2" s="1">
        <v>46</v>
      </c>
      <c r="E2" s="2" t="s">
        <v>70</v>
      </c>
      <c r="F2" s="2">
        <v>0.53</v>
      </c>
      <c r="G2" s="2"/>
      <c r="H2" s="2"/>
      <c r="I2" s="1">
        <f aca="true" t="shared" si="0" ref="I2:I3">ROUND(G2*D2,0)</f>
        <v>0</v>
      </c>
      <c r="J2" s="1">
        <f aca="true" t="shared" si="1" ref="J2:J3">ROUND(H2*D2,0)</f>
        <v>0</v>
      </c>
      <c r="K2" s="10" t="s">
        <v>58</v>
      </c>
      <c r="L2" s="10" t="s">
        <v>235</v>
      </c>
    </row>
    <row r="3" spans="1:12" ht="49.5">
      <c r="A3" s="2">
        <v>2</v>
      </c>
      <c r="B3" s="1" t="s">
        <v>236</v>
      </c>
      <c r="C3" s="2" t="s">
        <v>237</v>
      </c>
      <c r="D3" s="1">
        <v>46</v>
      </c>
      <c r="E3" s="2" t="s">
        <v>70</v>
      </c>
      <c r="F3" s="2">
        <v>0.23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238</v>
      </c>
    </row>
    <row r="4" spans="3:10" s="8" customFormat="1" ht="15">
      <c r="C4" s="8" t="s">
        <v>67</v>
      </c>
      <c r="I4" s="11">
        <f>ROUND(SUM(I2:I3),0)</f>
        <v>0</v>
      </c>
      <c r="J4" s="11">
        <f>ROUND(SUM(J2:J3),0)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&amp;CFelületképzés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239</v>
      </c>
      <c r="C2" s="2" t="s">
        <v>240</v>
      </c>
      <c r="D2" s="1">
        <v>213</v>
      </c>
      <c r="E2" s="2" t="s">
        <v>70</v>
      </c>
      <c r="F2" s="2">
        <v>0.21</v>
      </c>
      <c r="G2" s="2"/>
      <c r="H2" s="2"/>
      <c r="I2" s="1">
        <f aca="true" t="shared" si="0" ref="I2:I3">ROUND(G2*D2,0)</f>
        <v>0</v>
      </c>
      <c r="J2" s="1">
        <f aca="true" t="shared" si="1" ref="J2:J3">ROUND(H2*D2,0)</f>
        <v>0</v>
      </c>
      <c r="K2" s="10" t="s">
        <v>58</v>
      </c>
      <c r="L2" s="10" t="s">
        <v>241</v>
      </c>
    </row>
    <row r="3" spans="1:12" ht="49.5">
      <c r="A3" s="2">
        <v>2</v>
      </c>
      <c r="B3" s="1" t="s">
        <v>242</v>
      </c>
      <c r="C3" s="2" t="s">
        <v>243</v>
      </c>
      <c r="D3" s="1">
        <v>212</v>
      </c>
      <c r="E3" s="2" t="s">
        <v>70</v>
      </c>
      <c r="F3" s="2">
        <v>0.04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244</v>
      </c>
    </row>
    <row r="4" spans="3:10" s="8" customFormat="1" ht="15">
      <c r="C4" s="8" t="s">
        <v>67</v>
      </c>
      <c r="I4" s="11">
        <f>ROUND(SUM(I2:I3),0)</f>
        <v>0</v>
      </c>
      <c r="J4" s="11">
        <f>ROUND(SUM(J2:J3),0)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&amp;CSzigetelés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6" sqref="B16"/>
    </sheetView>
  </sheetViews>
  <sheetFormatPr defaultColWidth="11.421875" defaultRowHeight="12.75"/>
  <cols>
    <col min="1" max="1" width="6.140625" style="0" customWidth="1"/>
    <col min="2" max="2" width="39.00390625" style="0" customWidth="1"/>
    <col min="3" max="4" width="14.421875" style="0" customWidth="1"/>
    <col min="5" max="16384" width="11.57421875" style="0" customWidth="1"/>
  </cols>
  <sheetData>
    <row r="1" spans="1:4" ht="12.75">
      <c r="A1" s="4" t="s">
        <v>14</v>
      </c>
      <c r="B1" s="4" t="s">
        <v>7</v>
      </c>
      <c r="C1" s="5" t="s">
        <v>8</v>
      </c>
      <c r="D1" s="5" t="s">
        <v>9</v>
      </c>
    </row>
    <row r="2" spans="1:4" s="10" customFormat="1" ht="12.75">
      <c r="A2" s="2" t="s">
        <v>15</v>
      </c>
      <c r="B2" s="2" t="s">
        <v>16</v>
      </c>
      <c r="C2" s="2">
        <f>'12.'!I5</f>
        <v>0</v>
      </c>
      <c r="D2" s="2">
        <f>'12.'!J5</f>
        <v>0</v>
      </c>
    </row>
    <row r="3" spans="1:4" s="10" customFormat="1" ht="12.75">
      <c r="A3" s="2" t="s">
        <v>17</v>
      </c>
      <c r="B3" s="2" t="s">
        <v>18</v>
      </c>
      <c r="C3" s="2">
        <f>'15.'!I6</f>
        <v>0</v>
      </c>
      <c r="D3" s="2">
        <f>'15.'!J6</f>
        <v>0</v>
      </c>
    </row>
    <row r="4" spans="1:4" s="10" customFormat="1" ht="12.75">
      <c r="A4" s="2" t="s">
        <v>19</v>
      </c>
      <c r="B4" s="2" t="s">
        <v>20</v>
      </c>
      <c r="C4" s="2">
        <f>'21.'!I11</f>
        <v>0</v>
      </c>
      <c r="D4" s="2">
        <f>'21.'!J11</f>
        <v>0</v>
      </c>
    </row>
    <row r="5" spans="1:4" s="10" customFormat="1" ht="12.75">
      <c r="A5" s="2" t="s">
        <v>21</v>
      </c>
      <c r="B5" s="2" t="s">
        <v>22</v>
      </c>
      <c r="C5" s="2">
        <f>'23.'!I4</f>
        <v>0</v>
      </c>
      <c r="D5" s="2">
        <f>'23.'!J4</f>
        <v>0</v>
      </c>
    </row>
    <row r="6" spans="1:4" s="10" customFormat="1" ht="12.75">
      <c r="A6" s="2" t="s">
        <v>23</v>
      </c>
      <c r="B6" s="2" t="s">
        <v>24</v>
      </c>
      <c r="C6" s="2">
        <f>'31.'!I10</f>
        <v>0</v>
      </c>
      <c r="D6" s="2">
        <f>'31.'!J10</f>
        <v>0</v>
      </c>
    </row>
    <row r="7" spans="1:4" s="10" customFormat="1" ht="12.75">
      <c r="A7" s="2" t="s">
        <v>25</v>
      </c>
      <c r="B7" s="2" t="s">
        <v>26</v>
      </c>
      <c r="C7" s="2">
        <f>'32.'!I5</f>
        <v>0</v>
      </c>
      <c r="D7" s="2">
        <f>'32.'!J5</f>
        <v>0</v>
      </c>
    </row>
    <row r="8" spans="1:4" s="10" customFormat="1" ht="12.75">
      <c r="A8" s="2" t="s">
        <v>27</v>
      </c>
      <c r="B8" s="2" t="s">
        <v>28</v>
      </c>
      <c r="C8" s="2">
        <f>'33.'!I5</f>
        <v>0</v>
      </c>
      <c r="D8" s="2">
        <f>'33.'!J5</f>
        <v>0</v>
      </c>
    </row>
    <row r="9" spans="1:4" s="10" customFormat="1" ht="12.75">
      <c r="A9" s="2" t="s">
        <v>29</v>
      </c>
      <c r="B9" s="2" t="s">
        <v>30</v>
      </c>
      <c r="C9" s="2">
        <f>'35.'!I8</f>
        <v>0</v>
      </c>
      <c r="D9" s="2">
        <f>'35.'!J8</f>
        <v>0</v>
      </c>
    </row>
    <row r="10" spans="1:4" s="10" customFormat="1" ht="12.75">
      <c r="A10" s="2" t="s">
        <v>31</v>
      </c>
      <c r="B10" s="2" t="s">
        <v>32</v>
      </c>
      <c r="C10" s="2">
        <f>'36.'!I5</f>
        <v>0</v>
      </c>
      <c r="D10" s="2">
        <f>'36.'!J5</f>
        <v>0</v>
      </c>
    </row>
    <row r="11" spans="1:4" s="10" customFormat="1" ht="12.75">
      <c r="A11" s="2" t="s">
        <v>33</v>
      </c>
      <c r="B11" s="2" t="s">
        <v>34</v>
      </c>
      <c r="C11" s="2">
        <f>'42.'!I10</f>
        <v>0</v>
      </c>
      <c r="D11" s="2">
        <f>'42.'!J10</f>
        <v>0</v>
      </c>
    </row>
    <row r="12" spans="1:4" s="10" customFormat="1" ht="12.75">
      <c r="A12" s="2" t="s">
        <v>35</v>
      </c>
      <c r="B12" s="2" t="s">
        <v>36</v>
      </c>
      <c r="C12" s="2">
        <f>'43.'!I8</f>
        <v>0</v>
      </c>
      <c r="D12" s="2">
        <f>'43.'!J8</f>
        <v>0</v>
      </c>
    </row>
    <row r="13" spans="1:4" s="10" customFormat="1" ht="12.75">
      <c r="A13" s="2" t="s">
        <v>37</v>
      </c>
      <c r="B13" s="2" t="s">
        <v>38</v>
      </c>
      <c r="C13" s="2">
        <f>'44.'!I5</f>
        <v>0</v>
      </c>
      <c r="D13" s="2">
        <f>'44.'!J5</f>
        <v>0</v>
      </c>
    </row>
    <row r="14" spans="1:4" s="10" customFormat="1" ht="12.75">
      <c r="A14" s="2" t="s">
        <v>39</v>
      </c>
      <c r="B14" s="2" t="s">
        <v>40</v>
      </c>
      <c r="C14" s="2">
        <f>'47.'!I4</f>
        <v>0</v>
      </c>
      <c r="D14" s="2">
        <f>'47.'!J4</f>
        <v>0</v>
      </c>
    </row>
    <row r="15" spans="1:4" s="10" customFormat="1" ht="12.75">
      <c r="A15" s="2" t="s">
        <v>41</v>
      </c>
      <c r="B15" s="2" t="s">
        <v>42</v>
      </c>
      <c r="C15" s="2">
        <f>'48.'!I4</f>
        <v>0</v>
      </c>
      <c r="D15" s="2">
        <f>'48.'!J4</f>
        <v>0</v>
      </c>
    </row>
    <row r="16" spans="2:4" s="8" customFormat="1" ht="15">
      <c r="B16" s="8" t="s">
        <v>43</v>
      </c>
      <c r="C16" s="8">
        <f>ROUND(SUM(C2:C15),0)</f>
        <v>0</v>
      </c>
      <c r="D16" s="8">
        <f>ROUND(SUM(D2:D15),0)</f>
        <v>0</v>
      </c>
    </row>
  </sheetData>
  <sheetProtection selectLockedCells="1" selectUnlockedCells="1"/>
  <printOptions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55</v>
      </c>
      <c r="C2" s="2" t="s">
        <v>56</v>
      </c>
      <c r="D2" s="1">
        <v>3</v>
      </c>
      <c r="E2" s="2" t="s">
        <v>57</v>
      </c>
      <c r="F2" s="2">
        <v>0</v>
      </c>
      <c r="G2" s="2"/>
      <c r="H2" s="2"/>
      <c r="I2" s="1">
        <f aca="true" t="shared" si="0" ref="I2:I4">ROUND(G2*D2,0)</f>
        <v>0</v>
      </c>
      <c r="J2" s="1">
        <f aca="true" t="shared" si="1" ref="J2:J4">ROUND(H2*D2,0)</f>
        <v>0</v>
      </c>
      <c r="K2" s="10" t="s">
        <v>58</v>
      </c>
      <c r="L2" s="10" t="s">
        <v>59</v>
      </c>
    </row>
    <row r="3" spans="1:12" ht="49.5">
      <c r="A3" s="2">
        <v>2</v>
      </c>
      <c r="B3" s="1" t="s">
        <v>60</v>
      </c>
      <c r="C3" s="2" t="s">
        <v>61</v>
      </c>
      <c r="D3" s="1">
        <v>1</v>
      </c>
      <c r="E3" s="2" t="s">
        <v>57</v>
      </c>
      <c r="F3" s="2">
        <v>2.83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62</v>
      </c>
    </row>
    <row r="4" spans="1:12" ht="49.5">
      <c r="A4" s="2">
        <v>3</v>
      </c>
      <c r="B4" s="1" t="s">
        <v>63</v>
      </c>
      <c r="C4" s="2" t="s">
        <v>64</v>
      </c>
      <c r="D4" s="1">
        <v>100</v>
      </c>
      <c r="E4" s="2" t="s">
        <v>65</v>
      </c>
      <c r="F4" s="2">
        <v>0.17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66</v>
      </c>
    </row>
    <row r="5" spans="3:10" s="8" customFormat="1" ht="15">
      <c r="C5" s="8" t="s">
        <v>67</v>
      </c>
      <c r="I5" s="11">
        <f>ROUND(SUM(I2:I4),0)</f>
        <v>0</v>
      </c>
      <c r="J5" s="11">
        <f>ROUND(SUM(J2:J4),0)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&amp;CFelvonulási létesítmények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68</v>
      </c>
      <c r="C2" s="2" t="s">
        <v>69</v>
      </c>
      <c r="D2" s="1">
        <v>48</v>
      </c>
      <c r="E2" s="2" t="s">
        <v>70</v>
      </c>
      <c r="F2" s="2">
        <v>0.94</v>
      </c>
      <c r="G2" s="2"/>
      <c r="H2" s="2"/>
      <c r="I2" s="1">
        <f aca="true" t="shared" si="0" ref="I2:I5">ROUND(G2*D2,0)</f>
        <v>0</v>
      </c>
      <c r="J2" s="1">
        <f aca="true" t="shared" si="1" ref="J2:J5">ROUND(H2*D2,0)</f>
        <v>0</v>
      </c>
      <c r="K2" s="10" t="s">
        <v>58</v>
      </c>
      <c r="L2" s="10" t="s">
        <v>71</v>
      </c>
    </row>
    <row r="3" spans="1:12" ht="49.5">
      <c r="A3" s="2">
        <v>2</v>
      </c>
      <c r="B3" s="1" t="s">
        <v>72</v>
      </c>
      <c r="C3" s="2" t="s">
        <v>73</v>
      </c>
      <c r="D3" s="1">
        <v>12</v>
      </c>
      <c r="E3" s="2" t="s">
        <v>65</v>
      </c>
      <c r="F3" s="2">
        <v>0.07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74</v>
      </c>
    </row>
    <row r="4" spans="1:12" ht="49.5">
      <c r="A4" s="2">
        <v>3</v>
      </c>
      <c r="B4" s="1" t="s">
        <v>75</v>
      </c>
      <c r="C4" s="2" t="s">
        <v>76</v>
      </c>
      <c r="D4" s="1">
        <v>43.2</v>
      </c>
      <c r="E4" s="2" t="s">
        <v>70</v>
      </c>
      <c r="F4" s="2">
        <v>1.26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77</v>
      </c>
    </row>
    <row r="5" spans="1:12" ht="49.5">
      <c r="A5" s="2">
        <v>4</v>
      </c>
      <c r="B5" s="1" t="s">
        <v>78</v>
      </c>
      <c r="C5" s="2" t="s">
        <v>79</v>
      </c>
      <c r="D5" s="1">
        <v>3</v>
      </c>
      <c r="E5" s="2" t="s">
        <v>70</v>
      </c>
      <c r="F5" s="2">
        <v>2.5</v>
      </c>
      <c r="G5" s="2"/>
      <c r="H5" s="2"/>
      <c r="I5" s="1">
        <f t="shared" si="0"/>
        <v>0</v>
      </c>
      <c r="J5" s="1">
        <f t="shared" si="1"/>
        <v>0</v>
      </c>
      <c r="K5" s="10" t="s">
        <v>58</v>
      </c>
      <c r="L5" s="10" t="s">
        <v>80</v>
      </c>
    </row>
    <row r="6" spans="3:10" s="8" customFormat="1" ht="15">
      <c r="C6" s="8" t="s">
        <v>67</v>
      </c>
      <c r="I6" s="11">
        <f>ROUND(SUM(I2:I5),0)</f>
        <v>0</v>
      </c>
      <c r="J6" s="11">
        <f>ROUND(SUM(J2:J5),0)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&amp;CZsaluzás és állványozás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4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81</v>
      </c>
      <c r="C2" s="2" t="s">
        <v>82</v>
      </c>
      <c r="D2" s="1">
        <v>121</v>
      </c>
      <c r="E2" s="2" t="s">
        <v>83</v>
      </c>
      <c r="F2" s="2">
        <v>0</v>
      </c>
      <c r="G2" s="2"/>
      <c r="H2" s="2"/>
      <c r="I2" s="1">
        <f aca="true" t="shared" si="0" ref="I2:I10">ROUND(G2*D2,0)</f>
        <v>0</v>
      </c>
      <c r="J2" s="1">
        <f aca="true" t="shared" si="1" ref="J2:J10">ROUND(H2*D2,0)</f>
        <v>0</v>
      </c>
      <c r="K2" s="10" t="s">
        <v>58</v>
      </c>
      <c r="L2" s="10" t="s">
        <v>84</v>
      </c>
    </row>
    <row r="3" spans="1:12" ht="49.5">
      <c r="A3" s="2">
        <v>2</v>
      </c>
      <c r="B3" s="1" t="s">
        <v>85</v>
      </c>
      <c r="C3" s="2" t="s">
        <v>86</v>
      </c>
      <c r="D3" s="1">
        <v>91</v>
      </c>
      <c r="E3" s="2" t="s">
        <v>83</v>
      </c>
      <c r="F3" s="2">
        <v>0.63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87</v>
      </c>
    </row>
    <row r="4" spans="1:12" ht="49.5">
      <c r="A4" s="2">
        <v>3</v>
      </c>
      <c r="B4" s="1" t="s">
        <v>88</v>
      </c>
      <c r="C4" s="2" t="s">
        <v>89</v>
      </c>
      <c r="D4" s="1">
        <v>31.5</v>
      </c>
      <c r="E4" s="2" t="s">
        <v>83</v>
      </c>
      <c r="F4" s="2">
        <v>1.91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90</v>
      </c>
    </row>
    <row r="5" spans="1:12" ht="49.5">
      <c r="A5" s="2">
        <v>4</v>
      </c>
      <c r="B5" s="1" t="s">
        <v>91</v>
      </c>
      <c r="C5" s="2" t="s">
        <v>92</v>
      </c>
      <c r="D5" s="1">
        <v>66</v>
      </c>
      <c r="E5" s="2" t="s">
        <v>83</v>
      </c>
      <c r="F5" s="2">
        <v>2.23</v>
      </c>
      <c r="G5" s="2"/>
      <c r="H5" s="2"/>
      <c r="I5" s="1">
        <f t="shared" si="0"/>
        <v>0</v>
      </c>
      <c r="J5" s="1">
        <f t="shared" si="1"/>
        <v>0</v>
      </c>
      <c r="K5" s="10" t="s">
        <v>58</v>
      </c>
      <c r="L5" s="10" t="s">
        <v>93</v>
      </c>
    </row>
    <row r="6" spans="1:12" ht="49.5">
      <c r="A6" s="2">
        <v>5</v>
      </c>
      <c r="B6" s="1" t="s">
        <v>94</v>
      </c>
      <c r="C6" s="2" t="s">
        <v>95</v>
      </c>
      <c r="D6" s="1">
        <v>66</v>
      </c>
      <c r="E6" s="2" t="s">
        <v>83</v>
      </c>
      <c r="F6" s="2">
        <v>0</v>
      </c>
      <c r="G6" s="2"/>
      <c r="H6" s="2"/>
      <c r="I6" s="1">
        <f t="shared" si="0"/>
        <v>0</v>
      </c>
      <c r="J6" s="1">
        <f t="shared" si="1"/>
        <v>0</v>
      </c>
      <c r="K6" s="10" t="s">
        <v>58</v>
      </c>
      <c r="L6" s="10" t="s">
        <v>96</v>
      </c>
    </row>
    <row r="7" spans="1:12" ht="49.5">
      <c r="A7" s="2">
        <v>6</v>
      </c>
      <c r="B7" s="1" t="s">
        <v>97</v>
      </c>
      <c r="C7" s="2" t="s">
        <v>98</v>
      </c>
      <c r="D7" s="1">
        <v>212</v>
      </c>
      <c r="E7" s="2" t="s">
        <v>83</v>
      </c>
      <c r="F7" s="2">
        <v>0.36</v>
      </c>
      <c r="G7" s="2"/>
      <c r="H7" s="2"/>
      <c r="I7" s="1">
        <f t="shared" si="0"/>
        <v>0</v>
      </c>
      <c r="J7" s="1">
        <f t="shared" si="1"/>
        <v>0</v>
      </c>
      <c r="K7" s="10" t="s">
        <v>58</v>
      </c>
      <c r="L7" s="10" t="s">
        <v>99</v>
      </c>
    </row>
    <row r="8" spans="1:12" ht="49.5">
      <c r="A8" s="2">
        <v>7</v>
      </c>
      <c r="B8" s="1" t="s">
        <v>100</v>
      </c>
      <c r="C8" s="2" t="s">
        <v>101</v>
      </c>
      <c r="D8" s="1">
        <v>450</v>
      </c>
      <c r="E8" s="2" t="s">
        <v>70</v>
      </c>
      <c r="F8" s="2">
        <v>0</v>
      </c>
      <c r="G8" s="2"/>
      <c r="H8" s="2"/>
      <c r="I8" s="1">
        <f t="shared" si="0"/>
        <v>0</v>
      </c>
      <c r="J8" s="1">
        <f t="shared" si="1"/>
        <v>0</v>
      </c>
      <c r="K8" s="10" t="s">
        <v>58</v>
      </c>
      <c r="L8" s="10" t="s">
        <v>102</v>
      </c>
    </row>
    <row r="9" spans="1:12" ht="49.5">
      <c r="A9" s="2">
        <v>8</v>
      </c>
      <c r="B9" s="1" t="s">
        <v>103</v>
      </c>
      <c r="C9" s="2" t="s">
        <v>104</v>
      </c>
      <c r="D9" s="1">
        <v>12</v>
      </c>
      <c r="E9" s="2" t="s">
        <v>83</v>
      </c>
      <c r="F9" s="2">
        <v>1.2</v>
      </c>
      <c r="G9" s="2"/>
      <c r="H9" s="2"/>
      <c r="I9" s="1">
        <f t="shared" si="0"/>
        <v>0</v>
      </c>
      <c r="J9" s="1">
        <f t="shared" si="1"/>
        <v>0</v>
      </c>
      <c r="K9" s="10" t="s">
        <v>58</v>
      </c>
      <c r="L9" s="10" t="s">
        <v>105</v>
      </c>
    </row>
    <row r="10" spans="1:12" ht="49.5">
      <c r="A10" s="2">
        <v>9</v>
      </c>
      <c r="B10" s="1" t="s">
        <v>106</v>
      </c>
      <c r="C10" s="2" t="s">
        <v>107</v>
      </c>
      <c r="D10" s="1">
        <v>2</v>
      </c>
      <c r="E10" s="2" t="s">
        <v>57</v>
      </c>
      <c r="F10" s="2">
        <v>0</v>
      </c>
      <c r="G10" s="2"/>
      <c r="H10" s="2"/>
      <c r="I10" s="1">
        <f t="shared" si="0"/>
        <v>0</v>
      </c>
      <c r="J10" s="1">
        <f t="shared" si="1"/>
        <v>0</v>
      </c>
      <c r="K10" s="10" t="s">
        <v>58</v>
      </c>
      <c r="L10" s="10" t="s">
        <v>108</v>
      </c>
    </row>
    <row r="11" spans="3:10" s="8" customFormat="1" ht="15">
      <c r="C11" s="8" t="s">
        <v>67</v>
      </c>
      <c r="I11" s="11">
        <f>ROUND(SUM(I2:I10),0)</f>
        <v>0</v>
      </c>
      <c r="J11" s="11">
        <f>ROUND(SUM(J2:J10),0)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&amp;CIrtás, föld- és sziklamunka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109</v>
      </c>
      <c r="C2" s="2" t="s">
        <v>110</v>
      </c>
      <c r="D2" s="1">
        <v>35</v>
      </c>
      <c r="E2" s="2" t="s">
        <v>83</v>
      </c>
      <c r="F2" s="2">
        <v>1</v>
      </c>
      <c r="G2" s="2"/>
      <c r="H2" s="2"/>
      <c r="I2" s="1">
        <f aca="true" t="shared" si="0" ref="I2:I3">ROUND(G2*D2,0)</f>
        <v>0</v>
      </c>
      <c r="J2" s="1">
        <f aca="true" t="shared" si="1" ref="J2:J3">ROUND(H2*D2,0)</f>
        <v>0</v>
      </c>
      <c r="K2" s="10" t="s">
        <v>58</v>
      </c>
      <c r="L2" s="10" t="s">
        <v>111</v>
      </c>
    </row>
    <row r="3" spans="1:12" ht="49.5">
      <c r="A3" s="2">
        <v>2</v>
      </c>
      <c r="B3" s="1" t="s">
        <v>112</v>
      </c>
      <c r="C3" s="2" t="s">
        <v>113</v>
      </c>
      <c r="D3" s="1">
        <v>101.5</v>
      </c>
      <c r="E3" s="2" t="s">
        <v>83</v>
      </c>
      <c r="F3" s="2">
        <v>1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114</v>
      </c>
    </row>
    <row r="4" spans="3:10" s="8" customFormat="1" ht="15">
      <c r="C4" s="8" t="s">
        <v>67</v>
      </c>
      <c r="I4" s="11">
        <f>ROUND(SUM(I2:I3),0)</f>
        <v>0</v>
      </c>
      <c r="J4" s="11">
        <f>ROUND(SUM(J2:J3),0)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&amp;CSíkalapozás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7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115</v>
      </c>
      <c r="C2" s="2" t="s">
        <v>116</v>
      </c>
      <c r="D2" s="1">
        <v>7</v>
      </c>
      <c r="E2" s="2" t="s">
        <v>83</v>
      </c>
      <c r="F2" s="2">
        <v>6.05</v>
      </c>
      <c r="G2" s="2"/>
      <c r="H2" s="2"/>
      <c r="I2" s="1">
        <f aca="true" t="shared" si="0" ref="I2:I9">ROUND(G2*D2,0)</f>
        <v>0</v>
      </c>
      <c r="J2" s="1">
        <f aca="true" t="shared" si="1" ref="J2:J9">ROUND(H2*D2,0)</f>
        <v>0</v>
      </c>
      <c r="K2" s="10" t="s">
        <v>58</v>
      </c>
      <c r="L2" s="10" t="s">
        <v>117</v>
      </c>
    </row>
    <row r="3" spans="1:12" ht="49.5">
      <c r="A3" s="2">
        <v>2</v>
      </c>
      <c r="B3" s="1" t="s">
        <v>118</v>
      </c>
      <c r="C3" s="2" t="s">
        <v>119</v>
      </c>
      <c r="D3" s="1">
        <v>19</v>
      </c>
      <c r="E3" s="2" t="s">
        <v>83</v>
      </c>
      <c r="F3" s="2">
        <v>0.83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120</v>
      </c>
    </row>
    <row r="4" spans="1:12" ht="49.5">
      <c r="A4" s="2">
        <v>3</v>
      </c>
      <c r="B4" s="1" t="s">
        <v>121</v>
      </c>
      <c r="C4" s="2" t="s">
        <v>122</v>
      </c>
      <c r="D4" s="1">
        <v>212</v>
      </c>
      <c r="E4" s="2" t="s">
        <v>70</v>
      </c>
      <c r="F4" s="2">
        <v>0.72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123</v>
      </c>
    </row>
    <row r="5" spans="1:12" ht="49.5">
      <c r="A5" s="2">
        <v>4</v>
      </c>
      <c r="B5" s="1" t="s">
        <v>124</v>
      </c>
      <c r="C5" s="2" t="s">
        <v>125</v>
      </c>
      <c r="D5" s="1">
        <v>0.5</v>
      </c>
      <c r="E5" s="2" t="s">
        <v>83</v>
      </c>
      <c r="F5" s="2">
        <v>7.78</v>
      </c>
      <c r="G5" s="2"/>
      <c r="H5" s="2"/>
      <c r="I5" s="1">
        <f t="shared" si="0"/>
        <v>0</v>
      </c>
      <c r="J5" s="1">
        <f t="shared" si="1"/>
        <v>0</v>
      </c>
      <c r="K5" s="10" t="s">
        <v>58</v>
      </c>
      <c r="L5" s="10" t="s">
        <v>126</v>
      </c>
    </row>
    <row r="6" spans="1:12" ht="49.5">
      <c r="A6" s="2">
        <v>5</v>
      </c>
      <c r="B6" s="1" t="s">
        <v>127</v>
      </c>
      <c r="C6" s="2" t="s">
        <v>128</v>
      </c>
      <c r="D6" s="1">
        <v>0.6</v>
      </c>
      <c r="E6" s="2" t="s">
        <v>129</v>
      </c>
      <c r="F6" s="2">
        <v>63.9</v>
      </c>
      <c r="G6" s="2"/>
      <c r="H6" s="2"/>
      <c r="I6" s="1">
        <f t="shared" si="0"/>
        <v>0</v>
      </c>
      <c r="J6" s="1">
        <f t="shared" si="1"/>
        <v>0</v>
      </c>
      <c r="K6" s="10" t="s">
        <v>58</v>
      </c>
      <c r="L6" s="10" t="s">
        <v>130</v>
      </c>
    </row>
    <row r="7" spans="1:12" ht="49.5">
      <c r="A7" s="2">
        <v>6</v>
      </c>
      <c r="B7" s="1" t="s">
        <v>131</v>
      </c>
      <c r="C7" s="2" t="s">
        <v>132</v>
      </c>
      <c r="D7" s="1">
        <v>1.03</v>
      </c>
      <c r="E7" s="2" t="s">
        <v>129</v>
      </c>
      <c r="F7" s="2">
        <v>41.3</v>
      </c>
      <c r="G7" s="2"/>
      <c r="H7" s="2"/>
      <c r="I7" s="1">
        <f t="shared" si="0"/>
        <v>0</v>
      </c>
      <c r="J7" s="1">
        <f t="shared" si="1"/>
        <v>0</v>
      </c>
      <c r="K7" s="10" t="s">
        <v>58</v>
      </c>
      <c r="L7" s="10" t="s">
        <v>133</v>
      </c>
    </row>
    <row r="8" spans="1:12" ht="49.5">
      <c r="A8" s="2">
        <v>7</v>
      </c>
      <c r="B8" s="1" t="s">
        <v>134</v>
      </c>
      <c r="C8" s="2" t="s">
        <v>135</v>
      </c>
      <c r="D8" s="1">
        <v>0.4</v>
      </c>
      <c r="E8" s="2" t="s">
        <v>129</v>
      </c>
      <c r="F8" s="2">
        <v>14.18</v>
      </c>
      <c r="G8" s="2"/>
      <c r="H8" s="2"/>
      <c r="I8" s="1">
        <f t="shared" si="0"/>
        <v>0</v>
      </c>
      <c r="J8" s="1">
        <f t="shared" si="1"/>
        <v>0</v>
      </c>
      <c r="K8" s="10" t="s">
        <v>58</v>
      </c>
      <c r="L8" s="10" t="s">
        <v>136</v>
      </c>
    </row>
    <row r="9" spans="1:12" ht="49.5">
      <c r="A9" s="2">
        <v>8</v>
      </c>
      <c r="B9" s="1" t="s">
        <v>137</v>
      </c>
      <c r="C9" s="2" t="s">
        <v>138</v>
      </c>
      <c r="D9" s="1">
        <v>1.8</v>
      </c>
      <c r="E9" s="2" t="s">
        <v>129</v>
      </c>
      <c r="F9" s="2">
        <v>14.18</v>
      </c>
      <c r="G9" s="2"/>
      <c r="H9" s="2"/>
      <c r="I9" s="1">
        <f t="shared" si="0"/>
        <v>0</v>
      </c>
      <c r="J9" s="1">
        <f t="shared" si="1"/>
        <v>0</v>
      </c>
      <c r="K9" s="10" t="s">
        <v>58</v>
      </c>
      <c r="L9" s="10" t="s">
        <v>139</v>
      </c>
    </row>
    <row r="10" spans="3:10" s="8" customFormat="1" ht="15">
      <c r="C10" s="8" t="s">
        <v>67</v>
      </c>
      <c r="I10" s="11">
        <f>ROUND(SUM(I2:I9),0)</f>
        <v>0</v>
      </c>
      <c r="J10" s="11">
        <f>ROUND(SUM(J2:J9),0)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&amp;CHelyszíni beton és vasbeton munkák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140</v>
      </c>
      <c r="C2" s="2" t="s">
        <v>141</v>
      </c>
      <c r="D2" s="1">
        <v>12</v>
      </c>
      <c r="E2" s="2" t="s">
        <v>57</v>
      </c>
      <c r="F2" s="2">
        <v>0.75</v>
      </c>
      <c r="G2" s="2"/>
      <c r="H2" s="2"/>
      <c r="I2" s="1">
        <f aca="true" t="shared" si="0" ref="I2:I4">ROUND(G2*D2,0)</f>
        <v>0</v>
      </c>
      <c r="J2" s="1">
        <f aca="true" t="shared" si="1" ref="J2:J4">ROUND(H2*D2,0)</f>
        <v>0</v>
      </c>
      <c r="K2" s="10" t="s">
        <v>58</v>
      </c>
      <c r="L2" s="10" t="s">
        <v>142</v>
      </c>
    </row>
    <row r="3" spans="1:12" ht="49.5">
      <c r="A3" s="2">
        <v>2</v>
      </c>
      <c r="B3" s="1" t="s">
        <v>143</v>
      </c>
      <c r="C3" s="2" t="s">
        <v>144</v>
      </c>
      <c r="D3" s="1">
        <v>6</v>
      </c>
      <c r="E3" s="2" t="s">
        <v>57</v>
      </c>
      <c r="F3" s="2">
        <v>0.75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145</v>
      </c>
    </row>
    <row r="4" spans="1:12" ht="49.5">
      <c r="A4" s="2">
        <v>3</v>
      </c>
      <c r="B4" s="1" t="s">
        <v>146</v>
      </c>
      <c r="C4" s="2" t="s">
        <v>147</v>
      </c>
      <c r="D4" s="1">
        <v>6</v>
      </c>
      <c r="E4" s="2" t="s">
        <v>57</v>
      </c>
      <c r="F4" s="2">
        <v>0.75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148</v>
      </c>
    </row>
    <row r="5" spans="3:10" s="8" customFormat="1" ht="15">
      <c r="C5" s="8" t="s">
        <v>67</v>
      </c>
      <c r="I5" s="11">
        <f>ROUND(SUM(I2:I4),0)</f>
        <v>0</v>
      </c>
      <c r="J5" s="11">
        <f>ROUND(SUM(J2:J4),0)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&amp;CElőregyártott épületszerkezeti elem elhelyezése és szerelése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9.7109375" style="0" customWidth="1"/>
    <col min="3" max="3" width="37.00390625" style="0" customWidth="1"/>
    <col min="4" max="4" width="7.7109375" style="0" customWidth="1"/>
    <col min="5" max="5" width="8.7109375" style="0" customWidth="1"/>
    <col min="6" max="8" width="9.7109375" style="0" customWidth="1"/>
    <col min="9" max="10" width="10.28125" style="0" customWidth="1"/>
    <col min="11" max="11" width="24.7109375" style="0" customWidth="1"/>
    <col min="12" max="12" width="16.00390625" style="0" customWidth="1"/>
    <col min="13" max="16384" width="11.57421875" style="0" customWidth="1"/>
  </cols>
  <sheetData>
    <row r="1" spans="1:12" ht="24.75" customHeight="1">
      <c r="A1" s="4" t="s">
        <v>14</v>
      </c>
      <c r="B1" s="4" t="s">
        <v>44</v>
      </c>
      <c r="C1" s="4" t="s">
        <v>45</v>
      </c>
      <c r="D1" s="5" t="s">
        <v>46</v>
      </c>
      <c r="E1" s="5" t="s">
        <v>47</v>
      </c>
      <c r="F1" s="5" t="s">
        <v>48</v>
      </c>
      <c r="G1" s="5" t="s">
        <v>49</v>
      </c>
      <c r="H1" s="5" t="s">
        <v>50</v>
      </c>
      <c r="I1" s="5" t="s">
        <v>51</v>
      </c>
      <c r="J1" s="5" t="s">
        <v>52</v>
      </c>
      <c r="K1" s="5" t="s">
        <v>53</v>
      </c>
      <c r="L1" s="5" t="s">
        <v>54</v>
      </c>
    </row>
    <row r="2" spans="1:12" ht="49.5">
      <c r="A2" s="2">
        <v>1</v>
      </c>
      <c r="B2" s="1" t="s">
        <v>149</v>
      </c>
      <c r="C2" s="2" t="s">
        <v>150</v>
      </c>
      <c r="D2" s="1">
        <v>31.8</v>
      </c>
      <c r="E2" s="2" t="s">
        <v>70</v>
      </c>
      <c r="F2" s="2">
        <v>3.69</v>
      </c>
      <c r="G2" s="2"/>
      <c r="H2" s="2"/>
      <c r="I2" s="1">
        <f aca="true" t="shared" si="0" ref="I2:I4">ROUND(G2*D2,0)</f>
        <v>0</v>
      </c>
      <c r="J2" s="1">
        <f aca="true" t="shared" si="1" ref="J2:J4">ROUND(H2*D2,0)</f>
        <v>0</v>
      </c>
      <c r="K2" s="10" t="s">
        <v>58</v>
      </c>
      <c r="L2" s="10" t="s">
        <v>151</v>
      </c>
    </row>
    <row r="3" spans="1:12" ht="49.5">
      <c r="A3" s="2">
        <v>2</v>
      </c>
      <c r="B3" s="1" t="s">
        <v>152</v>
      </c>
      <c r="C3" s="2" t="s">
        <v>153</v>
      </c>
      <c r="D3" s="1">
        <v>72.5</v>
      </c>
      <c r="E3" s="2" t="s">
        <v>70</v>
      </c>
      <c r="F3" s="2">
        <v>1</v>
      </c>
      <c r="G3" s="2"/>
      <c r="H3" s="2"/>
      <c r="I3" s="1">
        <f t="shared" si="0"/>
        <v>0</v>
      </c>
      <c r="J3" s="1">
        <f t="shared" si="1"/>
        <v>0</v>
      </c>
      <c r="K3" s="10" t="s">
        <v>58</v>
      </c>
      <c r="L3" s="10" t="s">
        <v>154</v>
      </c>
    </row>
    <row r="4" spans="1:12" ht="49.5">
      <c r="A4" s="2">
        <v>3</v>
      </c>
      <c r="B4" s="1" t="s">
        <v>155</v>
      </c>
      <c r="C4" s="2" t="s">
        <v>156</v>
      </c>
      <c r="D4" s="1">
        <v>28.3</v>
      </c>
      <c r="E4" s="2" t="s">
        <v>70</v>
      </c>
      <c r="F4" s="2">
        <v>0.55</v>
      </c>
      <c r="G4" s="2"/>
      <c r="H4" s="2"/>
      <c r="I4" s="1">
        <f t="shared" si="0"/>
        <v>0</v>
      </c>
      <c r="J4" s="1">
        <f t="shared" si="1"/>
        <v>0</v>
      </c>
      <c r="K4" s="10" t="s">
        <v>58</v>
      </c>
      <c r="L4" s="10" t="s">
        <v>157</v>
      </c>
    </row>
    <row r="5" spans="3:10" s="8" customFormat="1" ht="15">
      <c r="C5" s="8" t="s">
        <v>67</v>
      </c>
      <c r="I5" s="11">
        <f>ROUND(SUM(I2:I4),0)</f>
        <v>0</v>
      </c>
      <c r="J5" s="11">
        <f>ROUND(SUM(J2:J4),0)</f>
        <v>0</v>
      </c>
    </row>
  </sheetData>
  <sheetProtection selectLockedCells="1" selectUnlockedCells="1"/>
  <printOptions gridLines="1" horizontalCentered="1"/>
  <pageMargins left="0.3" right="0.3" top="0.6097222222222222" bottom="0.3701388888888889" header="0.1" footer="0.1"/>
  <pageSetup firstPageNumber="1" useFirstPageNumber="1" horizontalDpi="300" verticalDpi="300" orientation="portrait" pageOrder="overThenDown" paperSize="9"/>
  <headerFooter alignWithMargins="0">
    <oddHeader>&amp;CFalazás és egyéb kőműves munkák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2017-09-25T11:09:55Z</dcterms:modified>
  <cp:category/>
  <cp:version/>
  <cp:contentType/>
  <cp:contentStatus/>
  <cp:revision>1</cp:revision>
</cp:coreProperties>
</file>